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355" activeTab="0"/>
  </bookViews>
  <sheets>
    <sheet name="1-8 Brut" sheetId="1" r:id="rId1"/>
  </sheets>
  <definedNames/>
  <calcPr fullCalcOnLoad="1"/>
</workbook>
</file>

<file path=xl/sharedStrings.xml><?xml version="1.0" encoding="utf-8"?>
<sst xmlns="http://schemas.openxmlformats.org/spreadsheetml/2006/main" count="275" uniqueCount="122">
  <si>
    <t>Hcp</t>
  </si>
  <si>
    <t>D1</t>
  </si>
  <si>
    <t>D2</t>
  </si>
  <si>
    <t>H1</t>
  </si>
  <si>
    <t>H2</t>
  </si>
  <si>
    <t>H3</t>
  </si>
  <si>
    <t>Nom Prenom</t>
  </si>
  <si>
    <t>Slope jaune Messieurs</t>
  </si>
  <si>
    <t>Slope rouge Dames</t>
  </si>
  <si>
    <t>Pts</t>
  </si>
  <si>
    <t>Idx</t>
  </si>
  <si>
    <t>PAR</t>
  </si>
  <si>
    <t>SSS jaune Messieurs</t>
  </si>
  <si>
    <t>SSS rouge Dames</t>
  </si>
  <si>
    <t>Coups reçus</t>
  </si>
  <si>
    <t>1/8 DE FINALE MATCH PLAY BRUT - AIX LES BAINS - 19 JUIN 2018</t>
  </si>
  <si>
    <t>DIVONNE</t>
  </si>
  <si>
    <t>BRESSON</t>
  </si>
  <si>
    <t>VERGER</t>
  </si>
  <si>
    <t>GONVILLE</t>
  </si>
  <si>
    <t>GOUVERNEUR</t>
  </si>
  <si>
    <t>CLOU</t>
  </si>
  <si>
    <t>BEAUJOLAIS</t>
  </si>
  <si>
    <t>MIONNAY</t>
  </si>
  <si>
    <t>CORRENCON</t>
  </si>
  <si>
    <t>SALVAGNY</t>
  </si>
  <si>
    <t>CHAMONIX</t>
  </si>
  <si>
    <t>ST ETIENNE</t>
  </si>
  <si>
    <t>VALENCE</t>
  </si>
  <si>
    <t>AIX LES BAINS</t>
  </si>
  <si>
    <t>BRESSE</t>
  </si>
  <si>
    <t>FOREZ</t>
  </si>
  <si>
    <t>8h30</t>
  </si>
  <si>
    <t>9h12</t>
  </si>
  <si>
    <t>9h54</t>
  </si>
  <si>
    <t>10h36</t>
  </si>
  <si>
    <t>11h18</t>
  </si>
  <si>
    <t>12h00</t>
  </si>
  <si>
    <t>12h42</t>
  </si>
  <si>
    <t>13h24</t>
  </si>
  <si>
    <t>CLAUDIN Gisèle</t>
  </si>
  <si>
    <t>PIGNAL Corine</t>
  </si>
  <si>
    <t>NIENHUIJS Winne</t>
  </si>
  <si>
    <t>BECKENSTEINER Fréd.</t>
  </si>
  <si>
    <t>LANDRU Jacques</t>
  </si>
  <si>
    <t>BERNOLE Christine</t>
  </si>
  <si>
    <t>VIAUD Henri</t>
  </si>
  <si>
    <t>RAMBAUD Michel</t>
  </si>
  <si>
    <t>SAINFORT Dominique</t>
  </si>
  <si>
    <t>FALLAVIER Lysiane</t>
  </si>
  <si>
    <t>PUECH Pierre</t>
  </si>
  <si>
    <t>LESPINAT Maurice</t>
  </si>
  <si>
    <t>MATHON Bernard</t>
  </si>
  <si>
    <t>DUBOIS Muriel</t>
  </si>
  <si>
    <t>MARIAZ Louis</t>
  </si>
  <si>
    <t>HENNEM Philip</t>
  </si>
  <si>
    <t>CARALY Odile</t>
  </si>
  <si>
    <t>PELLE Claudette</t>
  </si>
  <si>
    <t>SAGE Claude</t>
  </si>
  <si>
    <t>BONNAIRE Daniel</t>
  </si>
  <si>
    <t>TOMASI Muriel</t>
  </si>
  <si>
    <t>JAMES Janet</t>
  </si>
  <si>
    <t>LINCOLN Robert</t>
  </si>
  <si>
    <t>PIGNE Philippe</t>
  </si>
  <si>
    <t>OEHRLI Christian</t>
  </si>
  <si>
    <t>GARCIA J. Louis</t>
  </si>
  <si>
    <t>BERNOLE J. Marie</t>
  </si>
  <si>
    <t>DUBOIS J. Yves</t>
  </si>
  <si>
    <t>BURDET Agnès</t>
  </si>
  <si>
    <t>SURBRANCHE Janine</t>
  </si>
  <si>
    <t>ROBERGEON J. Michel</t>
  </si>
  <si>
    <t>BREHON Claudine</t>
  </si>
  <si>
    <t>CHANIAL Florence</t>
  </si>
  <si>
    <t>MARTIN Pierre</t>
  </si>
  <si>
    <t>MONDON Christian</t>
  </si>
  <si>
    <t>GIRAUD Patrick</t>
  </si>
  <si>
    <t>BILLIOUD Danièle</t>
  </si>
  <si>
    <t>GUILLET Valérie</t>
  </si>
  <si>
    <t>ARLIN Robert</t>
  </si>
  <si>
    <t>PROTON Charles</t>
  </si>
  <si>
    <t>TANDE Eric</t>
  </si>
  <si>
    <t>BERGEAUD Brigitte</t>
  </si>
  <si>
    <t>DELATTRE Danièle</t>
  </si>
  <si>
    <t>AMAGAT Claude</t>
  </si>
  <si>
    <t>BRIDON J Noël</t>
  </si>
  <si>
    <t>DUGAS Bernard</t>
  </si>
  <si>
    <t>GUIGNET-M Ghislaine</t>
  </si>
  <si>
    <t>BALZANI Carine</t>
  </si>
  <si>
    <t>PELFINI Olivier</t>
  </si>
  <si>
    <t>VUILLET Joël</t>
  </si>
  <si>
    <t>BARCHHA Rashmi</t>
  </si>
  <si>
    <t>MENARD MOLO Annick</t>
  </si>
  <si>
    <t>GANIVET Daniel</t>
  </si>
  <si>
    <t>ALCOCER Joseph</t>
  </si>
  <si>
    <t>BRUNEAU Christian</t>
  </si>
  <si>
    <t>RAOUX Christian</t>
  </si>
  <si>
    <t>RIEGERT Jacqueline</t>
  </si>
  <si>
    <t>DEMARS Claire</t>
  </si>
  <si>
    <t>NICOLINI Pascale</t>
  </si>
  <si>
    <t>TREBUCHET Jacques</t>
  </si>
  <si>
    <t>CASTERAN J. Paul</t>
  </si>
  <si>
    <t>TRAVERSE Maxime</t>
  </si>
  <si>
    <t>BONNET Chantal</t>
  </si>
  <si>
    <t>RECORBET Sylvie</t>
  </si>
  <si>
    <t>GRAZIAN Gilles</t>
  </si>
  <si>
    <t>JAMBON Daniel</t>
  </si>
  <si>
    <t>VACHER Daniel</t>
  </si>
  <si>
    <t>HAUSS Françoise</t>
  </si>
  <si>
    <t>GANDON Isabelle</t>
  </si>
  <si>
    <t>PIGNAUD Thierry</t>
  </si>
  <si>
    <t>BLANCHARD Philippe</t>
  </si>
  <si>
    <t>DEROCLES Wilfrid</t>
  </si>
  <si>
    <t>PROY Huguette</t>
  </si>
  <si>
    <t>POULAT Martine</t>
  </si>
  <si>
    <t>MARCONI Alain</t>
  </si>
  <si>
    <t>BOUCHARLAT Michel</t>
  </si>
  <si>
    <t>VIBERT J. Pierre</t>
  </si>
  <si>
    <t>REYNES J. Pierre</t>
  </si>
  <si>
    <t>GUILLOT Anne Marie</t>
  </si>
  <si>
    <t>CHAMBAZ Edith</t>
  </si>
  <si>
    <t>Qualifié 1/4 Net</t>
  </si>
  <si>
    <t>Gagnant Play Off Tn°3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</si>
</sst>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h:mm"/>
    <numFmt numFmtId="176" formatCode="h:mm;@"/>
    <numFmt numFmtId="177" formatCode="[$€-2]\ #,##0.00_);[Red]\([$€-2]\ #,##0.00\)"/>
  </numFmts>
  <fonts count="33"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5" fontId="8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" fillId="24" borderId="15" xfId="0" applyFont="1" applyFill="1" applyBorder="1" applyAlignment="1" applyProtection="1">
      <alignment/>
      <protection locked="0"/>
    </xf>
    <xf numFmtId="172" fontId="11" fillId="24" borderId="15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textRotation="90" wrapText="1" shrinkToFit="1"/>
      <protection/>
    </xf>
    <xf numFmtId="172" fontId="0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7" borderId="15" xfId="0" applyFont="1" applyFill="1" applyBorder="1" applyAlignment="1" applyProtection="1">
      <alignment/>
      <protection locked="0"/>
    </xf>
    <xf numFmtId="0" fontId="1" fillId="7" borderId="15" xfId="0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 locked="0"/>
    </xf>
    <xf numFmtId="172" fontId="0" fillId="0" borderId="18" xfId="0" applyNumberFormat="1" applyFont="1" applyFill="1" applyBorder="1" applyAlignment="1" applyProtection="1">
      <alignment horizontal="center" vertical="center"/>
      <protection/>
    </xf>
    <xf numFmtId="172" fontId="0" fillId="0" borderId="15" xfId="0" applyNumberFormat="1" applyFont="1" applyFill="1" applyBorder="1" applyAlignment="1" applyProtection="1">
      <alignment horizontal="center" vertical="center"/>
      <protection/>
    </xf>
    <xf numFmtId="172" fontId="0" fillId="0" borderId="19" xfId="0" applyNumberFormat="1" applyFont="1" applyFill="1" applyBorder="1" applyAlignment="1" applyProtection="1">
      <alignment horizontal="center" vertical="center"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21" xfId="0" applyNumberForma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72" fontId="1" fillId="0" borderId="15" xfId="0" applyNumberFormat="1" applyFont="1" applyFill="1" applyBorder="1" applyAlignment="1" applyProtection="1">
      <alignment horizontal="center" vertical="center"/>
      <protection/>
    </xf>
    <xf numFmtId="172" fontId="1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/>
      <protection/>
    </xf>
    <xf numFmtId="1" fontId="1" fillId="20" borderId="15" xfId="0" applyNumberFormat="1" applyFont="1" applyFill="1" applyBorder="1" applyAlignment="1" applyProtection="1">
      <alignment/>
      <protection/>
    </xf>
    <xf numFmtId="1" fontId="1" fillId="20" borderId="24" xfId="0" applyNumberFormat="1" applyFont="1" applyFill="1" applyBorder="1" applyAlignment="1" applyProtection="1">
      <alignment/>
      <protection/>
    </xf>
    <xf numFmtId="0" fontId="1" fillId="17" borderId="15" xfId="0" applyFont="1" applyFill="1" applyBorder="1" applyAlignment="1" applyProtection="1">
      <alignment/>
      <protection locked="0"/>
    </xf>
    <xf numFmtId="172" fontId="11" fillId="17" borderId="15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172" fontId="10" fillId="0" borderId="15" xfId="0" applyNumberFormat="1" applyFont="1" applyFill="1" applyBorder="1" applyAlignment="1" applyProtection="1">
      <alignment horizontal="center" vertical="center"/>
      <protection/>
    </xf>
    <xf numFmtId="172" fontId="1" fillId="0" borderId="24" xfId="0" applyNumberFormat="1" applyFont="1" applyFill="1" applyBorder="1" applyAlignment="1" applyProtection="1">
      <alignment horizontal="center" vertical="center"/>
      <protection/>
    </xf>
    <xf numFmtId="172" fontId="0" fillId="0" borderId="15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/>
      <protection/>
    </xf>
    <xf numFmtId="172" fontId="0" fillId="0" borderId="24" xfId="0" applyNumberFormat="1" applyFont="1" applyBorder="1" applyAlignment="1" applyProtection="1">
      <alignment horizontal="center" vertical="center"/>
      <protection locked="0"/>
    </xf>
    <xf numFmtId="1" fontId="1" fillId="0" borderId="18" xfId="0" applyNumberFormat="1" applyFont="1" applyFill="1" applyBorder="1" applyAlignment="1" applyProtection="1">
      <alignment horizontal="left" vertical="center"/>
      <protection/>
    </xf>
    <xf numFmtId="1" fontId="1" fillId="0" borderId="15" xfId="0" applyNumberFormat="1" applyFont="1" applyFill="1" applyBorder="1" applyAlignment="1" applyProtection="1">
      <alignment horizontal="left" vertical="center"/>
      <protection/>
    </xf>
    <xf numFmtId="1" fontId="1" fillId="0" borderId="16" xfId="0" applyNumberFormat="1" applyFont="1" applyFill="1" applyBorder="1" applyAlignment="1" applyProtection="1">
      <alignment horizontal="left" vertical="center"/>
      <protection/>
    </xf>
    <xf numFmtId="1" fontId="1" fillId="0" borderId="19" xfId="0" applyNumberFormat="1" applyFont="1" applyFill="1" applyBorder="1" applyAlignment="1" applyProtection="1">
      <alignment horizontal="left" vertical="center"/>
      <protection/>
    </xf>
    <xf numFmtId="1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Border="1" applyAlignment="1" applyProtection="1">
      <alignment vertical="center"/>
      <protection locked="0"/>
    </xf>
    <xf numFmtId="0" fontId="1" fillId="0" borderId="27" xfId="0" applyNumberFormat="1" applyFont="1" applyBorder="1" applyAlignment="1" applyProtection="1">
      <alignment vertical="center"/>
      <protection locked="0"/>
    </xf>
    <xf numFmtId="1" fontId="11" fillId="0" borderId="15" xfId="0" applyNumberFormat="1" applyFont="1" applyFill="1" applyBorder="1" applyAlignment="1" applyProtection="1">
      <alignment horizontal="left" vertical="center"/>
      <protection/>
    </xf>
    <xf numFmtId="1" fontId="1" fillId="0" borderId="22" xfId="0" applyNumberFormat="1" applyFont="1" applyFill="1" applyBorder="1" applyAlignment="1" applyProtection="1">
      <alignment vertical="center"/>
      <protection/>
    </xf>
    <xf numFmtId="1" fontId="1" fillId="0" borderId="15" xfId="0" applyNumberFormat="1" applyFont="1" applyFill="1" applyBorder="1" applyAlignment="1" applyProtection="1">
      <alignment vertical="center"/>
      <protection/>
    </xf>
    <xf numFmtId="1" fontId="1" fillId="0" borderId="19" xfId="0" applyNumberFormat="1" applyFont="1" applyFill="1" applyBorder="1" applyAlignment="1" applyProtection="1">
      <alignment vertical="center"/>
      <protection/>
    </xf>
    <xf numFmtId="1" fontId="1" fillId="0" borderId="16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172" fontId="7" fillId="0" borderId="23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5" fillId="18" borderId="28" xfId="0" applyFont="1" applyFill="1" applyBorder="1" applyAlignment="1" applyProtection="1">
      <alignment horizontal="center" vertical="center"/>
      <protection locked="0"/>
    </xf>
    <xf numFmtId="0" fontId="5" fillId="18" borderId="29" xfId="0" applyFont="1" applyFill="1" applyBorder="1" applyAlignment="1" applyProtection="1">
      <alignment horizontal="center" vertical="center"/>
      <protection locked="0"/>
    </xf>
    <xf numFmtId="0" fontId="5" fillId="18" borderId="30" xfId="0" applyFont="1" applyFill="1" applyBorder="1" applyAlignment="1" applyProtection="1">
      <alignment horizontal="center" vertical="center"/>
      <protection locked="0"/>
    </xf>
    <xf numFmtId="0" fontId="9" fillId="7" borderId="28" xfId="0" applyFont="1" applyFill="1" applyBorder="1" applyAlignment="1" applyProtection="1">
      <alignment horizontal="center" vertical="center"/>
      <protection locked="0"/>
    </xf>
    <xf numFmtId="0" fontId="9" fillId="7" borderId="29" xfId="0" applyFont="1" applyFill="1" applyBorder="1" applyAlignment="1" applyProtection="1">
      <alignment horizontal="center" vertical="center"/>
      <protection locked="0"/>
    </xf>
    <xf numFmtId="0" fontId="9" fillId="7" borderId="3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4" borderId="31" xfId="0" applyFont="1" applyFill="1" applyBorder="1" applyAlignment="1" applyProtection="1">
      <alignment horizontal="right"/>
      <protection/>
    </xf>
    <xf numFmtId="0" fontId="0" fillId="0" borderId="26" xfId="0" applyBorder="1" applyAlignment="1" applyProtection="1">
      <alignment horizontal="right"/>
      <protection/>
    </xf>
    <xf numFmtId="0" fontId="1" fillId="17" borderId="31" xfId="0" applyFont="1" applyFill="1" applyBorder="1" applyAlignment="1" applyProtection="1">
      <alignment horizontal="right"/>
      <protection/>
    </xf>
    <xf numFmtId="0" fontId="1" fillId="17" borderId="26" xfId="0" applyFont="1" applyFill="1" applyBorder="1" applyAlignment="1" applyProtection="1">
      <alignment horizontal="right"/>
      <protection/>
    </xf>
    <xf numFmtId="0" fontId="1" fillId="24" borderId="15" xfId="0" applyFont="1" applyFill="1" applyBorder="1" applyAlignment="1" applyProtection="1">
      <alignment horizontal="right"/>
      <protection/>
    </xf>
    <xf numFmtId="0" fontId="1" fillId="17" borderId="15" xfId="0" applyFont="1" applyFill="1" applyBorder="1" applyAlignment="1" applyProtection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ill>
        <patternFill>
          <bgColor indexed="42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indexed="42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22">
      <selection activeCell="N51" sqref="N51"/>
    </sheetView>
  </sheetViews>
  <sheetFormatPr defaultColWidth="11.5546875" defaultRowHeight="15"/>
  <cols>
    <col min="1" max="1" width="4.10546875" style="0" customWidth="1"/>
    <col min="2" max="2" width="4.4453125" style="0" customWidth="1"/>
    <col min="3" max="3" width="3.5546875" style="0" customWidth="1"/>
    <col min="4" max="4" width="20.21484375" style="0" customWidth="1"/>
    <col min="5" max="7" width="4.3359375" style="0" customWidth="1"/>
    <col min="8" max="8" width="4.4453125" style="0" customWidth="1"/>
    <col min="9" max="9" width="3.5546875" style="0" customWidth="1"/>
    <col min="10" max="10" width="20.88671875" style="0" customWidth="1"/>
    <col min="11" max="13" width="4.3359375" style="0" customWidth="1"/>
  </cols>
  <sheetData>
    <row r="1" spans="1:13" ht="20.25" customHeight="1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0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74"/>
      <c r="B3" s="75"/>
      <c r="C3" s="30"/>
      <c r="D3" s="76" t="s">
        <v>7</v>
      </c>
      <c r="E3" s="77"/>
      <c r="F3" s="15">
        <v>124</v>
      </c>
      <c r="G3" s="2"/>
      <c r="H3" s="37"/>
      <c r="I3" s="2"/>
      <c r="J3" s="78" t="s">
        <v>8</v>
      </c>
      <c r="K3" s="79"/>
      <c r="L3" s="43">
        <v>120</v>
      </c>
      <c r="M3" s="3"/>
    </row>
    <row r="4" spans="1:13" ht="15.75">
      <c r="A4" s="66"/>
      <c r="B4" s="66"/>
      <c r="C4" s="1"/>
      <c r="D4" s="80" t="s">
        <v>12</v>
      </c>
      <c r="E4" s="80"/>
      <c r="F4" s="16">
        <v>68.3</v>
      </c>
      <c r="G4" s="1"/>
      <c r="H4" s="1"/>
      <c r="I4" s="1"/>
      <c r="J4" s="81" t="s">
        <v>13</v>
      </c>
      <c r="K4" s="81"/>
      <c r="L4" s="44">
        <v>69.4</v>
      </c>
      <c r="M4" s="1"/>
    </row>
    <row r="5" spans="1:13" ht="15.75">
      <c r="A5" s="24"/>
      <c r="B5" s="24"/>
      <c r="C5" s="1"/>
      <c r="D5" s="27"/>
      <c r="E5" s="29" t="s">
        <v>11</v>
      </c>
      <c r="F5" s="28">
        <v>70</v>
      </c>
      <c r="G5" s="23"/>
      <c r="H5" s="23"/>
      <c r="I5" s="23"/>
      <c r="J5" s="27"/>
      <c r="K5" s="29" t="s">
        <v>11</v>
      </c>
      <c r="L5" s="28">
        <v>70</v>
      </c>
      <c r="M5" s="1"/>
    </row>
    <row r="6" spans="1:13" ht="15.75">
      <c r="A6" s="24"/>
      <c r="B6" s="24"/>
      <c r="C6" s="1"/>
      <c r="D6" s="36"/>
      <c r="E6" s="36"/>
      <c r="F6" s="36"/>
      <c r="G6" s="36"/>
      <c r="H6" s="36"/>
      <c r="I6" s="36"/>
      <c r="J6" s="36"/>
      <c r="K6" s="36"/>
      <c r="L6" s="36"/>
      <c r="M6" s="1"/>
    </row>
    <row r="7" spans="1:13" ht="16.5" thickBot="1">
      <c r="A7" s="66" t="s">
        <v>32</v>
      </c>
      <c r="B7" s="66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9.5" thickBot="1" thickTop="1">
      <c r="A8" s="1"/>
      <c r="B8" s="67" t="s">
        <v>16</v>
      </c>
      <c r="C8" s="68"/>
      <c r="D8" s="68"/>
      <c r="E8" s="68"/>
      <c r="F8" s="68"/>
      <c r="G8" s="69"/>
      <c r="H8" s="70" t="s">
        <v>17</v>
      </c>
      <c r="I8" s="71"/>
      <c r="J8" s="71"/>
      <c r="K8" s="71"/>
      <c r="L8" s="71"/>
      <c r="M8" s="72"/>
    </row>
    <row r="9" spans="1:13" ht="46.5" customHeight="1" thickTop="1">
      <c r="A9" s="1"/>
      <c r="B9" s="4"/>
      <c r="C9" s="25" t="s">
        <v>14</v>
      </c>
      <c r="D9" s="5" t="s">
        <v>6</v>
      </c>
      <c r="E9" s="5" t="s">
        <v>9</v>
      </c>
      <c r="F9" s="5" t="s">
        <v>10</v>
      </c>
      <c r="G9" s="6" t="s">
        <v>0</v>
      </c>
      <c r="H9" s="4"/>
      <c r="I9" s="25" t="s">
        <v>14</v>
      </c>
      <c r="J9" s="5" t="s">
        <v>6</v>
      </c>
      <c r="K9" s="5" t="s">
        <v>9</v>
      </c>
      <c r="L9" s="5" t="s">
        <v>10</v>
      </c>
      <c r="M9" s="6" t="s">
        <v>0</v>
      </c>
    </row>
    <row r="10" spans="1:13" ht="15.75">
      <c r="A10" s="13">
        <v>0.3541666666666667</v>
      </c>
      <c r="B10" s="7" t="s">
        <v>1</v>
      </c>
      <c r="C10" s="41"/>
      <c r="D10" s="59" t="s">
        <v>86</v>
      </c>
      <c r="E10" s="38">
        <v>2.4</v>
      </c>
      <c r="F10" s="32">
        <v>6.3</v>
      </c>
      <c r="G10" s="34">
        <f>IF(ISBLANK(F10),0,IF(LEFT(B10)="D",F10*$L$3/113+($L$4-$L$5),F10*$F$3/113+($F$4-$F$5)))</f>
        <v>6.090265486725669</v>
      </c>
      <c r="H10" s="7" t="s">
        <v>1</v>
      </c>
      <c r="I10" s="41"/>
      <c r="J10" s="51" t="s">
        <v>56</v>
      </c>
      <c r="K10" s="38"/>
      <c r="L10" s="31">
        <v>7.6</v>
      </c>
      <c r="M10" s="34">
        <f>IF(ISBLANK(L10),0,IF(LEFT(H10)="D",L10*$L$3/113+($L$4-$L$5),L10*$F$3/113+($F$4-$F$5)))</f>
        <v>7.470796460176997</v>
      </c>
    </row>
    <row r="11" spans="1:13" ht="15.75">
      <c r="A11" s="13">
        <v>0.3597222222222222</v>
      </c>
      <c r="B11" s="7" t="s">
        <v>2</v>
      </c>
      <c r="C11" s="41"/>
      <c r="D11" s="59" t="s">
        <v>87</v>
      </c>
      <c r="E11" s="38"/>
      <c r="F11" s="31">
        <v>18.3</v>
      </c>
      <c r="G11" s="34">
        <f>IF(ISBLANK(F11),0,IF(LEFT(B11)="D",F11*$L$3/113+($L$4-$L$5),F11*$F$3/113+($F$4-$F$5)))</f>
        <v>18.833628318584076</v>
      </c>
      <c r="H11" s="7" t="s">
        <v>2</v>
      </c>
      <c r="I11" s="41"/>
      <c r="J11" s="52" t="s">
        <v>57</v>
      </c>
      <c r="K11" s="38">
        <v>2.3</v>
      </c>
      <c r="L11" s="32">
        <v>9.4</v>
      </c>
      <c r="M11" s="34">
        <f>IF(ISBLANK(L11),0,IF(LEFT(H11)="D",L11*$L$3/113+($L$4-$L$5),L11*$F$3/113+($F$4-$F$5)))</f>
        <v>9.382300884955757</v>
      </c>
    </row>
    <row r="12" spans="1:13" ht="15.75">
      <c r="A12" s="13">
        <v>0.3652777777777778</v>
      </c>
      <c r="B12" s="7" t="s">
        <v>3</v>
      </c>
      <c r="C12" s="41"/>
      <c r="D12" s="60" t="s">
        <v>88</v>
      </c>
      <c r="E12" s="46"/>
      <c r="F12" s="32">
        <v>7.7</v>
      </c>
      <c r="G12" s="34">
        <f>IF(ISBLANK(F12),0,IF(LEFT(B12)="D",F12*$L$3/113+($L$4-$L$5),F12*$F$3/113+($F$4-$F$5)))</f>
        <v>6.749557522123892</v>
      </c>
      <c r="H12" s="7" t="s">
        <v>3</v>
      </c>
      <c r="I12" s="41"/>
      <c r="J12" s="51" t="s">
        <v>58</v>
      </c>
      <c r="K12" s="38">
        <v>2.3</v>
      </c>
      <c r="L12" s="31">
        <v>5.6</v>
      </c>
      <c r="M12" s="34">
        <f>IF(ISBLANK(L12),0,IF(LEFT(H12)="D",L12*$L$3/113+($L$4-$L$5),L12*$F$3/113+($F$4-$F$5)))</f>
        <v>4.445132743362829</v>
      </c>
    </row>
    <row r="13" spans="1:13" ht="15.75">
      <c r="A13" s="13">
        <v>0.37083333333333335</v>
      </c>
      <c r="B13" s="7" t="s">
        <v>4</v>
      </c>
      <c r="C13" s="41"/>
      <c r="D13" s="61" t="s">
        <v>89</v>
      </c>
      <c r="E13" s="38">
        <v>2.2</v>
      </c>
      <c r="F13" s="33">
        <v>8.4</v>
      </c>
      <c r="G13" s="34">
        <f>IF(ISBLANK(F13),0,IF(LEFT(B13)="D",F13*$L$3/113+($L$4-$L$5),F13*$F$3/113+($F$4-$F$5)))</f>
        <v>7.5176991150442465</v>
      </c>
      <c r="H13" s="7" t="s">
        <v>4</v>
      </c>
      <c r="I13" s="41"/>
      <c r="J13" s="52" t="s">
        <v>59</v>
      </c>
      <c r="K13" s="38"/>
      <c r="L13" s="32">
        <v>8.2</v>
      </c>
      <c r="M13" s="34">
        <f>IF(ISBLANK(L13),0,IF(LEFT(H13)="D",L13*$L$3/113+($L$4-$L$5),L13*$F$3/113+($F$4-$F$5)))</f>
        <v>7.298230088495572</v>
      </c>
    </row>
    <row r="14" spans="1:13" ht="16.5" thickBot="1">
      <c r="A14" s="13">
        <v>0.3763888888888889</v>
      </c>
      <c r="B14" s="8" t="s">
        <v>5</v>
      </c>
      <c r="C14" s="42"/>
      <c r="D14" s="62" t="s">
        <v>90</v>
      </c>
      <c r="E14" s="47">
        <v>1</v>
      </c>
      <c r="F14" s="26">
        <v>9.4</v>
      </c>
      <c r="G14" s="35">
        <f>IF(ISBLANK(F14),0,IF(LEFT(B14)="D",F14*$L$3/113+($L$4-$L$5),F14*$F$3/113+($F$4-$F$5)))</f>
        <v>8.615044247787608</v>
      </c>
      <c r="H14" s="8" t="s">
        <v>5</v>
      </c>
      <c r="I14" s="42"/>
      <c r="J14" s="53" t="s">
        <v>65</v>
      </c>
      <c r="K14" s="39">
        <v>1</v>
      </c>
      <c r="L14" s="26">
        <v>8.5</v>
      </c>
      <c r="M14" s="35">
        <f>IF(ISBLANK(L14),0,IF(LEFT(H14)="D",L14*$L$3/113+($L$4-$L$5),L14*$F$3/113+($F$4-$F$5)))</f>
        <v>7.627433628318581</v>
      </c>
    </row>
    <row r="15" spans="1:13" ht="17.25" thickBot="1" thickTop="1">
      <c r="A15" s="1"/>
      <c r="B15" s="9"/>
      <c r="C15" s="10"/>
      <c r="D15" s="14" t="s">
        <v>120</v>
      </c>
      <c r="E15" s="40">
        <f>SUM(E10:E14)</f>
        <v>5.6</v>
      </c>
      <c r="F15" s="20"/>
      <c r="G15" s="21"/>
      <c r="H15" s="21"/>
      <c r="I15" s="21"/>
      <c r="J15" s="64" t="s">
        <v>121</v>
      </c>
      <c r="K15" s="40">
        <f>SUM(K10:K14)</f>
        <v>5.6</v>
      </c>
      <c r="L15" s="11"/>
      <c r="M15" s="9"/>
    </row>
    <row r="16" spans="1:13" ht="16.5" thickTop="1">
      <c r="A16" s="1"/>
      <c r="B16" s="9"/>
      <c r="C16" s="10"/>
      <c r="D16" s="14"/>
      <c r="E16" s="19"/>
      <c r="F16" s="20"/>
      <c r="G16" s="21"/>
      <c r="H16" s="21"/>
      <c r="I16" s="21"/>
      <c r="J16" s="22"/>
      <c r="K16" s="19"/>
      <c r="L16" s="11"/>
      <c r="M16" s="9"/>
    </row>
    <row r="17" spans="1:13" ht="16.5" thickBot="1">
      <c r="A17" s="66" t="s">
        <v>33</v>
      </c>
      <c r="B17" s="66"/>
      <c r="C17" s="1"/>
      <c r="D17" s="1"/>
      <c r="E17" s="23"/>
      <c r="F17" s="23"/>
      <c r="G17" s="23"/>
      <c r="H17" s="23"/>
      <c r="I17" s="23"/>
      <c r="J17" s="23"/>
      <c r="K17" s="23"/>
      <c r="L17" s="1"/>
      <c r="M17" s="1"/>
    </row>
    <row r="18" spans="1:13" ht="19.5" thickBot="1" thickTop="1">
      <c r="A18" s="1"/>
      <c r="B18" s="67" t="s">
        <v>18</v>
      </c>
      <c r="C18" s="68"/>
      <c r="D18" s="68"/>
      <c r="E18" s="68"/>
      <c r="F18" s="68"/>
      <c r="G18" s="69"/>
      <c r="H18" s="70" t="s">
        <v>19</v>
      </c>
      <c r="I18" s="71"/>
      <c r="J18" s="71"/>
      <c r="K18" s="71"/>
      <c r="L18" s="71"/>
      <c r="M18" s="72"/>
    </row>
    <row r="19" spans="1:13" ht="45.75" customHeight="1" thickTop="1">
      <c r="A19" s="1"/>
      <c r="B19" s="4"/>
      <c r="C19" s="25" t="s">
        <v>14</v>
      </c>
      <c r="D19" s="5" t="s">
        <v>6</v>
      </c>
      <c r="E19" s="5" t="s">
        <v>9</v>
      </c>
      <c r="F19" s="5" t="s">
        <v>10</v>
      </c>
      <c r="G19" s="6" t="s">
        <v>0</v>
      </c>
      <c r="H19" s="4"/>
      <c r="I19" s="25" t="s">
        <v>14</v>
      </c>
      <c r="J19" s="5" t="s">
        <v>6</v>
      </c>
      <c r="K19" s="5" t="s">
        <v>9</v>
      </c>
      <c r="L19" s="5" t="s">
        <v>10</v>
      </c>
      <c r="M19" s="6" t="s">
        <v>0</v>
      </c>
    </row>
    <row r="20" spans="1:13" ht="15.75">
      <c r="A20" s="13">
        <v>0.3833333333333333</v>
      </c>
      <c r="B20" s="7" t="s">
        <v>1</v>
      </c>
      <c r="C20" s="41"/>
      <c r="D20" s="55" t="s">
        <v>112</v>
      </c>
      <c r="E20" s="38">
        <v>2.1</v>
      </c>
      <c r="F20" s="32">
        <v>9.2</v>
      </c>
      <c r="G20" s="34">
        <f>IF(ISBLANK(F20),0,IF(LEFT(B20)="D",F20*$L$3/113+($L$4-$L$5),F20*$F$3/113+($F$4-$F$5)))</f>
        <v>9.169911504424784</v>
      </c>
      <c r="H20" s="7" t="s">
        <v>1</v>
      </c>
      <c r="I20" s="41"/>
      <c r="J20" s="51" t="s">
        <v>60</v>
      </c>
      <c r="K20" s="38"/>
      <c r="L20" s="31">
        <v>12.4</v>
      </c>
      <c r="M20" s="34">
        <f>IF(ISBLANK(L20),0,IF(LEFT(H20)="D",L20*$L$3/113+($L$4-$L$5),L20*$F$3/113+($F$4-$F$5)))</f>
        <v>12.568141592920359</v>
      </c>
    </row>
    <row r="21" spans="1:13" ht="15.75">
      <c r="A21" s="13">
        <v>0.3888888888888889</v>
      </c>
      <c r="B21" s="7" t="s">
        <v>2</v>
      </c>
      <c r="C21" s="41"/>
      <c r="D21" s="55" t="s">
        <v>113</v>
      </c>
      <c r="E21" s="38"/>
      <c r="F21" s="31">
        <v>16.1</v>
      </c>
      <c r="G21" s="34">
        <f>IF(ISBLANK(F21),0,IF(LEFT(B21)="D",F21*$L$3/113+($L$4-$L$5),F21*$F$3/113+($F$4-$F$5)))</f>
        <v>16.49734513274337</v>
      </c>
      <c r="H21" s="7" t="s">
        <v>2</v>
      </c>
      <c r="I21" s="41"/>
      <c r="J21" s="52" t="s">
        <v>61</v>
      </c>
      <c r="K21" s="38">
        <v>2.4</v>
      </c>
      <c r="L21" s="32">
        <v>14.5</v>
      </c>
      <c r="M21" s="34">
        <f>IF(ISBLANK(L21),0,IF(LEFT(H21)="D",L21*$L$3/113+($L$4-$L$5),L21*$F$3/113+($F$4-$F$5)))</f>
        <v>14.79823008849558</v>
      </c>
    </row>
    <row r="22" spans="1:13" ht="15.75">
      <c r="A22" s="13">
        <v>0.39444444444444443</v>
      </c>
      <c r="B22" s="7" t="s">
        <v>3</v>
      </c>
      <c r="C22" s="41"/>
      <c r="D22" s="52" t="s">
        <v>114</v>
      </c>
      <c r="E22" s="38">
        <v>2.2</v>
      </c>
      <c r="F22" s="32">
        <v>5.6</v>
      </c>
      <c r="G22" s="34">
        <f>IF(ISBLANK(F22),0,IF(LEFT(B22)="D",F22*$L$3/113+($L$4-$L$5),F22*$F$3/113+($F$4-$F$5)))</f>
        <v>4.445132743362829</v>
      </c>
      <c r="H22" s="7" t="s">
        <v>3</v>
      </c>
      <c r="I22" s="41"/>
      <c r="J22" s="51" t="s">
        <v>62</v>
      </c>
      <c r="K22" s="38"/>
      <c r="L22" s="31">
        <v>12.8</v>
      </c>
      <c r="M22" s="34">
        <f>IF(ISBLANK(L22),0,IF(LEFT(H22)="D",L22*$L$3/113+($L$4-$L$5),L22*$F$3/113+($F$4-$F$5)))</f>
        <v>12.346017699115041</v>
      </c>
    </row>
    <row r="23" spans="1:13" ht="15.75">
      <c r="A23" s="13">
        <v>0.39999999999999997</v>
      </c>
      <c r="B23" s="7" t="s">
        <v>4</v>
      </c>
      <c r="C23" s="41"/>
      <c r="D23" s="54" t="s">
        <v>115</v>
      </c>
      <c r="E23" s="38">
        <v>2.4</v>
      </c>
      <c r="F23" s="33">
        <v>7.1</v>
      </c>
      <c r="G23" s="34">
        <f>IF(ISBLANK(F23),0,IF(LEFT(B23)="D",F23*$L$3/113+($L$4-$L$5),F23*$F$3/113+($F$4-$F$5)))</f>
        <v>6.091150442477873</v>
      </c>
      <c r="H23" s="7" t="s">
        <v>4</v>
      </c>
      <c r="I23" s="41"/>
      <c r="J23" s="52" t="s">
        <v>63</v>
      </c>
      <c r="K23" s="38"/>
      <c r="L23" s="32">
        <v>13.8</v>
      </c>
      <c r="M23" s="34">
        <f>IF(ISBLANK(L23),0,IF(LEFT(H23)="D",L23*$L$3/113+($L$4-$L$5),L23*$F$3/113+($F$4-$F$5)))</f>
        <v>13.443362831858405</v>
      </c>
    </row>
    <row r="24" spans="1:13" ht="16.5" thickBot="1">
      <c r="A24" s="13">
        <v>0.4055555555555555</v>
      </c>
      <c r="B24" s="8" t="s">
        <v>5</v>
      </c>
      <c r="C24" s="42"/>
      <c r="D24" s="53" t="s">
        <v>116</v>
      </c>
      <c r="E24" s="39"/>
      <c r="F24" s="26">
        <v>10.8</v>
      </c>
      <c r="G24" s="35">
        <f>IF(ISBLANK(F24),0,IF(LEFT(B24)="D",F24*$L$3/113+($L$4-$L$5),F24*$F$3/113+($F$4-$F$5)))</f>
        <v>10.151327433628316</v>
      </c>
      <c r="H24" s="8" t="s">
        <v>5</v>
      </c>
      <c r="I24" s="42"/>
      <c r="J24" s="53" t="s">
        <v>64</v>
      </c>
      <c r="K24" s="39">
        <v>2.8</v>
      </c>
      <c r="L24" s="26">
        <v>13.8</v>
      </c>
      <c r="M24" s="35">
        <f>IF(ISBLANK(L24),0,IF(LEFT(H24)="D",L24*$L$3/113+($L$4-$L$5),L24*$F$3/113+($F$4-$F$5)))</f>
        <v>13.443362831858405</v>
      </c>
    </row>
    <row r="25" spans="1:13" ht="17.25" thickBot="1" thickTop="1">
      <c r="A25" s="1"/>
      <c r="B25" s="9"/>
      <c r="C25" s="10"/>
      <c r="D25" s="14"/>
      <c r="E25" s="40">
        <f>SUM(E20:E24)</f>
        <v>6.700000000000001</v>
      </c>
      <c r="F25" s="20"/>
      <c r="G25" s="21"/>
      <c r="H25" s="21"/>
      <c r="I25" s="21"/>
      <c r="J25" s="63" t="s">
        <v>120</v>
      </c>
      <c r="K25" s="40">
        <f>SUM(K20:K24)</f>
        <v>5.199999999999999</v>
      </c>
      <c r="L25" s="11"/>
      <c r="M25" s="9"/>
    </row>
    <row r="26" spans="1:13" ht="16.5" thickTop="1">
      <c r="A26" s="1"/>
      <c r="B26" s="9"/>
      <c r="C26" s="10"/>
      <c r="D26" s="14"/>
      <c r="E26" s="19"/>
      <c r="F26" s="20"/>
      <c r="G26" s="21"/>
      <c r="H26" s="21"/>
      <c r="I26" s="21"/>
      <c r="J26" s="22"/>
      <c r="K26" s="19"/>
      <c r="L26" s="11"/>
      <c r="M26" s="9"/>
    </row>
    <row r="27" spans="1:13" ht="16.5" thickBot="1">
      <c r="A27" s="66" t="s">
        <v>34</v>
      </c>
      <c r="B27" s="6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9.5" thickBot="1" thickTop="1">
      <c r="A28" s="1"/>
      <c r="B28" s="67" t="s">
        <v>20</v>
      </c>
      <c r="C28" s="68"/>
      <c r="D28" s="68"/>
      <c r="E28" s="68"/>
      <c r="F28" s="68"/>
      <c r="G28" s="69"/>
      <c r="H28" s="70" t="s">
        <v>21</v>
      </c>
      <c r="I28" s="71"/>
      <c r="J28" s="71"/>
      <c r="K28" s="71"/>
      <c r="L28" s="71"/>
      <c r="M28" s="72"/>
    </row>
    <row r="29" spans="1:13" ht="46.5" customHeight="1" thickTop="1">
      <c r="A29" s="1"/>
      <c r="B29" s="4"/>
      <c r="C29" s="25" t="s">
        <v>14</v>
      </c>
      <c r="D29" s="5" t="s">
        <v>6</v>
      </c>
      <c r="E29" s="5" t="s">
        <v>9</v>
      </c>
      <c r="F29" s="5" t="s">
        <v>10</v>
      </c>
      <c r="G29" s="6" t="s">
        <v>0</v>
      </c>
      <c r="H29" s="4"/>
      <c r="I29" s="25" t="s">
        <v>14</v>
      </c>
      <c r="J29" s="5" t="s">
        <v>6</v>
      </c>
      <c r="K29" s="5" t="s">
        <v>9</v>
      </c>
      <c r="L29" s="5" t="s">
        <v>10</v>
      </c>
      <c r="M29" s="6" t="s">
        <v>0</v>
      </c>
    </row>
    <row r="30" spans="1:13" ht="15.75">
      <c r="A30" s="13">
        <v>0.41250000000000003</v>
      </c>
      <c r="B30" s="7" t="s">
        <v>1</v>
      </c>
      <c r="C30" s="41"/>
      <c r="D30" s="55" t="s">
        <v>81</v>
      </c>
      <c r="E30" s="38">
        <v>2.4</v>
      </c>
      <c r="F30" s="32">
        <v>9.8</v>
      </c>
      <c r="G30" s="34">
        <f>IF(ISBLANK(F30),0,IF(LEFT(B30)="D",F30*$L$3/113+($L$4-$L$5),F30*$F$3/113+($F$4-$F$5)))</f>
        <v>9.807079646017705</v>
      </c>
      <c r="H30" s="7" t="s">
        <v>1</v>
      </c>
      <c r="I30" s="41"/>
      <c r="J30" s="51" t="s">
        <v>40</v>
      </c>
      <c r="K30" s="38"/>
      <c r="L30" s="31">
        <v>17.9</v>
      </c>
      <c r="M30" s="34">
        <f>IF(ISBLANK(L30),0,IF(LEFT(H30)="D",L30*$L$3/113+($L$4-$L$5),L30*$F$3/113+($F$4-$F$5)))</f>
        <v>18.408849557522128</v>
      </c>
    </row>
    <row r="31" spans="1:13" ht="15.75">
      <c r="A31" s="13">
        <v>0.41805555555555557</v>
      </c>
      <c r="B31" s="7" t="s">
        <v>2</v>
      </c>
      <c r="C31" s="41"/>
      <c r="D31" s="55" t="s">
        <v>82</v>
      </c>
      <c r="E31" s="38">
        <v>2.2</v>
      </c>
      <c r="F31" s="31">
        <v>14.4</v>
      </c>
      <c r="G31" s="34">
        <f>IF(ISBLANK(F31),0,IF(LEFT(B31)="D",F31*$L$3/113+($L$4-$L$5),F31*$F$3/113+($F$4-$F$5)))</f>
        <v>14.692035398230095</v>
      </c>
      <c r="H31" s="7" t="s">
        <v>2</v>
      </c>
      <c r="I31" s="41"/>
      <c r="J31" s="52" t="s">
        <v>41</v>
      </c>
      <c r="K31" s="38"/>
      <c r="L31" s="32">
        <v>18.5</v>
      </c>
      <c r="M31" s="34">
        <f>IF(ISBLANK(L31),0,IF(LEFT(H31)="D",L31*$L$3/113+($L$4-$L$5),L31*$F$3/113+($F$4-$F$5)))</f>
        <v>19.04601769911505</v>
      </c>
    </row>
    <row r="32" spans="1:13" ht="15.75">
      <c r="A32" s="13">
        <v>0.4236111111111111</v>
      </c>
      <c r="B32" s="7" t="s">
        <v>3</v>
      </c>
      <c r="C32" s="41"/>
      <c r="D32" s="52" t="s">
        <v>83</v>
      </c>
      <c r="E32" s="38">
        <v>2.2</v>
      </c>
      <c r="F32" s="32">
        <v>5.5</v>
      </c>
      <c r="G32" s="34">
        <f>IF(ISBLANK(F32),0,IF(LEFT(B32)="D",F32*$L$3/113+($L$4-$L$5),F32*$F$3/113+($F$4-$F$5)))</f>
        <v>4.335398230088493</v>
      </c>
      <c r="H32" s="7" t="s">
        <v>3</v>
      </c>
      <c r="I32" s="41"/>
      <c r="J32" s="51" t="s">
        <v>42</v>
      </c>
      <c r="K32" s="38"/>
      <c r="L32" s="31">
        <v>10.4</v>
      </c>
      <c r="M32" s="34">
        <f>IF(ISBLANK(L32),0,IF(LEFT(H32)="D",L32*$L$3/113+($L$4-$L$5),L32*$F$3/113+($F$4-$F$5)))</f>
        <v>9.712389380530972</v>
      </c>
    </row>
    <row r="33" spans="1:13" ht="15.75">
      <c r="A33" s="13">
        <v>0.4291666666666667</v>
      </c>
      <c r="B33" s="7" t="s">
        <v>4</v>
      </c>
      <c r="C33" s="41"/>
      <c r="D33" s="54" t="s">
        <v>84</v>
      </c>
      <c r="E33" s="38">
        <v>2.4</v>
      </c>
      <c r="F33" s="33">
        <v>11.2</v>
      </c>
      <c r="G33" s="34">
        <f>IF(ISBLANK(F33),0,IF(LEFT(B33)="D",F33*$L$3/113+($L$4-$L$5),F33*$F$3/113+($F$4-$F$5)))</f>
        <v>10.590265486725661</v>
      </c>
      <c r="H33" s="7" t="s">
        <v>4</v>
      </c>
      <c r="I33" s="41"/>
      <c r="J33" s="52" t="s">
        <v>43</v>
      </c>
      <c r="K33" s="38"/>
      <c r="L33" s="32">
        <v>13.2</v>
      </c>
      <c r="M33" s="34">
        <f>IF(ISBLANK(L33),0,IF(LEFT(H33)="D",L33*$L$3/113+($L$4-$L$5),L33*$F$3/113+($F$4-$F$5)))</f>
        <v>12.784955752212387</v>
      </c>
    </row>
    <row r="34" spans="1:13" ht="16.5" thickBot="1">
      <c r="A34" s="13">
        <v>0.43472222222222223</v>
      </c>
      <c r="B34" s="8" t="s">
        <v>5</v>
      </c>
      <c r="C34" s="42"/>
      <c r="D34" s="53" t="s">
        <v>85</v>
      </c>
      <c r="E34" s="39"/>
      <c r="F34" s="26">
        <v>12</v>
      </c>
      <c r="G34" s="35">
        <f>IF(ISBLANK(F34),0,IF(LEFT(B34)="D",F34*$L$3/113+($L$4-$L$5),F34*$F$3/113+($F$4-$F$5)))</f>
        <v>11.46814159292035</v>
      </c>
      <c r="H34" s="8" t="s">
        <v>5</v>
      </c>
      <c r="I34" s="42"/>
      <c r="J34" s="53" t="s">
        <v>44</v>
      </c>
      <c r="K34" s="39">
        <v>2.2</v>
      </c>
      <c r="L34" s="26">
        <v>14</v>
      </c>
      <c r="M34" s="35">
        <f>IF(ISBLANK(L34),0,IF(LEFT(H34)="D",L34*$L$3/113+($L$4-$L$5),L34*$F$3/113+($F$4-$F$5)))</f>
        <v>13.662831858407078</v>
      </c>
    </row>
    <row r="35" spans="1:13" ht="17.25" thickBot="1" thickTop="1">
      <c r="A35" s="1"/>
      <c r="B35" s="9"/>
      <c r="C35" s="10"/>
      <c r="D35" s="14"/>
      <c r="E35" s="40">
        <f>SUM(E30:E34)</f>
        <v>9.2</v>
      </c>
      <c r="F35" s="20"/>
      <c r="G35" s="21"/>
      <c r="H35" s="21"/>
      <c r="I35" s="21"/>
      <c r="J35" s="22"/>
      <c r="K35" s="40">
        <f>SUM(K30:K34)</f>
        <v>2.2</v>
      </c>
      <c r="L35" s="11"/>
      <c r="M35" s="9"/>
    </row>
    <row r="36" spans="1:13" ht="16.5" thickTop="1">
      <c r="A36" s="1"/>
      <c r="B36" s="9"/>
      <c r="C36" s="10"/>
      <c r="D36" s="14"/>
      <c r="E36" s="19"/>
      <c r="F36" s="20"/>
      <c r="G36" s="21"/>
      <c r="H36" s="21"/>
      <c r="I36" s="21"/>
      <c r="J36" s="22"/>
      <c r="K36" s="19"/>
      <c r="L36" s="11"/>
      <c r="M36" s="9"/>
    </row>
    <row r="37" spans="1:13" ht="16.5" thickBot="1">
      <c r="A37" s="66" t="s">
        <v>35</v>
      </c>
      <c r="B37" s="6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9.5" thickBot="1" thickTop="1">
      <c r="A38" s="1"/>
      <c r="B38" s="67" t="s">
        <v>22</v>
      </c>
      <c r="C38" s="68"/>
      <c r="D38" s="68"/>
      <c r="E38" s="68"/>
      <c r="F38" s="68"/>
      <c r="G38" s="69"/>
      <c r="H38" s="70" t="s">
        <v>23</v>
      </c>
      <c r="I38" s="71"/>
      <c r="J38" s="71"/>
      <c r="K38" s="71"/>
      <c r="L38" s="71"/>
      <c r="M38" s="72"/>
    </row>
    <row r="39" spans="1:13" ht="45.75" customHeight="1" thickTop="1">
      <c r="A39" s="1"/>
      <c r="B39" s="4"/>
      <c r="C39" s="25" t="s">
        <v>14</v>
      </c>
      <c r="D39" s="5" t="s">
        <v>6</v>
      </c>
      <c r="E39" s="5" t="s">
        <v>9</v>
      </c>
      <c r="F39" s="5" t="s">
        <v>10</v>
      </c>
      <c r="G39" s="6" t="s">
        <v>0</v>
      </c>
      <c r="H39" s="4"/>
      <c r="I39" s="25" t="s">
        <v>14</v>
      </c>
      <c r="J39" s="5" t="s">
        <v>6</v>
      </c>
      <c r="K39" s="5" t="s">
        <v>9</v>
      </c>
      <c r="L39" s="5" t="s">
        <v>10</v>
      </c>
      <c r="M39" s="6" t="s">
        <v>0</v>
      </c>
    </row>
    <row r="40" spans="1:13" ht="15.75">
      <c r="A40" s="13">
        <v>0.44166666666666665</v>
      </c>
      <c r="B40" s="7" t="s">
        <v>1</v>
      </c>
      <c r="C40" s="41"/>
      <c r="D40" s="55" t="s">
        <v>76</v>
      </c>
      <c r="E40" s="38">
        <v>1</v>
      </c>
      <c r="F40" s="32">
        <v>7.1</v>
      </c>
      <c r="G40" s="34">
        <f>IF(ISBLANK(F40),0,IF(LEFT(B40)="D",F40*$L$3/113+($L$4-$L$5),F40*$F$3/113+($F$4-$F$5)))</f>
        <v>6.939823008849563</v>
      </c>
      <c r="H40" s="7" t="s">
        <v>1</v>
      </c>
      <c r="I40" s="41"/>
      <c r="J40" s="51" t="s">
        <v>96</v>
      </c>
      <c r="K40" s="38">
        <v>1</v>
      </c>
      <c r="L40" s="31">
        <v>11.5</v>
      </c>
      <c r="M40" s="34">
        <f>IF(ISBLANK(L40),0,IF(LEFT(H40)="D",L40*$L$3/113+($L$4-$L$5),L40*$F$3/113+($F$4-$F$5)))</f>
        <v>11.61238938053098</v>
      </c>
    </row>
    <row r="41" spans="1:13" ht="15.75">
      <c r="A41" s="13">
        <v>0.4472222222222222</v>
      </c>
      <c r="B41" s="7" t="s">
        <v>2</v>
      </c>
      <c r="C41" s="41"/>
      <c r="D41" s="55" t="s">
        <v>77</v>
      </c>
      <c r="E41" s="38">
        <v>2</v>
      </c>
      <c r="F41" s="31">
        <v>8.8</v>
      </c>
      <c r="G41" s="34">
        <f>IF(ISBLANK(F41),0,IF(LEFT(B41)="D",F41*$L$3/113+($L$4-$L$5),F41*$F$3/113+($F$4-$F$5)))</f>
        <v>8.745132743362838</v>
      </c>
      <c r="H41" s="7" t="s">
        <v>2</v>
      </c>
      <c r="I41" s="41"/>
      <c r="J41" s="52" t="s">
        <v>91</v>
      </c>
      <c r="K41" s="38"/>
      <c r="L41" s="32">
        <v>12.1</v>
      </c>
      <c r="M41" s="34">
        <f>IF(ISBLANK(L41),0,IF(LEFT(H41)="D",L41*$L$3/113+($L$4-$L$5),L41*$F$3/113+($F$4-$F$5)))</f>
        <v>12.249557522123899</v>
      </c>
    </row>
    <row r="42" spans="1:13" ht="15.75">
      <c r="A42" s="13">
        <v>0.4527777777777778</v>
      </c>
      <c r="B42" s="7" t="s">
        <v>3</v>
      </c>
      <c r="C42" s="41"/>
      <c r="D42" s="52" t="s">
        <v>78</v>
      </c>
      <c r="E42" s="38"/>
      <c r="F42" s="32">
        <v>10.1</v>
      </c>
      <c r="G42" s="34">
        <f>IF(ISBLANK(F42),0,IF(LEFT(B42)="D",F42*$L$3/113+($L$4-$L$5),F42*$F$3/113+($F$4-$F$5)))</f>
        <v>9.383185840707961</v>
      </c>
      <c r="H42" s="7" t="s">
        <v>3</v>
      </c>
      <c r="I42" s="41"/>
      <c r="J42" s="51" t="s">
        <v>92</v>
      </c>
      <c r="K42" s="38">
        <v>2.6</v>
      </c>
      <c r="L42" s="31">
        <v>6.1</v>
      </c>
      <c r="M42" s="34">
        <f>IF(ISBLANK(L42),0,IF(LEFT(H42)="D",L42*$L$3/113+($L$4-$L$5),L42*$F$3/113+($F$4-$F$5)))</f>
        <v>4.99380530973451</v>
      </c>
    </row>
    <row r="43" spans="1:13" ht="15.75">
      <c r="A43" s="13">
        <v>0.4583333333333333</v>
      </c>
      <c r="B43" s="7" t="s">
        <v>4</v>
      </c>
      <c r="C43" s="41"/>
      <c r="D43" s="54" t="s">
        <v>80</v>
      </c>
      <c r="E43" s="38"/>
      <c r="F43" s="33">
        <v>13.3</v>
      </c>
      <c r="G43" s="34">
        <f>IF(ISBLANK(F43),0,IF(LEFT(B43)="D",F43*$L$3/113+($L$4-$L$5),F43*$F$3/113+($F$4-$F$5)))</f>
        <v>12.894690265486723</v>
      </c>
      <c r="H43" s="7" t="s">
        <v>4</v>
      </c>
      <c r="I43" s="41"/>
      <c r="J43" s="52" t="s">
        <v>93</v>
      </c>
      <c r="K43" s="38">
        <v>2.1</v>
      </c>
      <c r="L43" s="32">
        <v>11</v>
      </c>
      <c r="M43" s="34">
        <f>IF(ISBLANK(L43),0,IF(LEFT(H43)="D",L43*$L$3/113+($L$4-$L$5),L43*$F$3/113+($F$4-$F$5)))</f>
        <v>10.370796460176988</v>
      </c>
    </row>
    <row r="44" spans="1:13" ht="16.5" thickBot="1">
      <c r="A44" s="13">
        <v>0.46388888888888885</v>
      </c>
      <c r="B44" s="8" t="s">
        <v>5</v>
      </c>
      <c r="C44" s="42"/>
      <c r="D44" s="53" t="s">
        <v>79</v>
      </c>
      <c r="E44" s="39"/>
      <c r="F44" s="26">
        <v>13.8</v>
      </c>
      <c r="G44" s="35">
        <f>IF(ISBLANK(F44),0,IF(LEFT(B44)="D",F44*$L$3/113+($L$4-$L$5),F44*$F$3/113+($F$4-$F$5)))</f>
        <v>13.443362831858405</v>
      </c>
      <c r="H44" s="8" t="s">
        <v>5</v>
      </c>
      <c r="I44" s="42"/>
      <c r="J44" s="53" t="s">
        <v>94</v>
      </c>
      <c r="K44" s="39">
        <v>2.1</v>
      </c>
      <c r="L44" s="26">
        <v>13.2</v>
      </c>
      <c r="M44" s="35">
        <f>IF(ISBLANK(L44),0,IF(LEFT(H44)="D",L44*$L$3/113+($L$4-$L$5),L44*$F$3/113+($F$4-$F$5)))</f>
        <v>12.784955752212387</v>
      </c>
    </row>
    <row r="45" spans="1:13" ht="17.25" thickBot="1" thickTop="1">
      <c r="A45" s="1"/>
      <c r="B45" s="9"/>
      <c r="C45" s="10"/>
      <c r="D45" s="14"/>
      <c r="E45" s="65">
        <f>SUM(E40:E44)</f>
        <v>3</v>
      </c>
      <c r="F45" s="20"/>
      <c r="G45" s="21"/>
      <c r="H45" s="21"/>
      <c r="I45" s="21"/>
      <c r="J45" s="22"/>
      <c r="K45" s="40">
        <f>SUM(K40:K44)</f>
        <v>7.800000000000001</v>
      </c>
      <c r="L45" s="11"/>
      <c r="M45" s="9"/>
    </row>
    <row r="46" spans="1:13" ht="16.5" thickTop="1">
      <c r="A46" s="1"/>
      <c r="B46" s="9"/>
      <c r="C46" s="10"/>
      <c r="D46" s="14"/>
      <c r="E46" s="19"/>
      <c r="F46" s="20"/>
      <c r="G46" s="21"/>
      <c r="H46" s="21"/>
      <c r="I46" s="21"/>
      <c r="J46" s="22"/>
      <c r="K46" s="19"/>
      <c r="L46" s="11"/>
      <c r="M46" s="9"/>
    </row>
    <row r="47" spans="1:13" ht="16.5" thickBot="1">
      <c r="A47" s="66" t="s">
        <v>36</v>
      </c>
      <c r="B47" s="6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9.5" thickBot="1" thickTop="1">
      <c r="A48" s="1"/>
      <c r="B48" s="67" t="s">
        <v>24</v>
      </c>
      <c r="C48" s="68"/>
      <c r="D48" s="68"/>
      <c r="E48" s="68"/>
      <c r="F48" s="68"/>
      <c r="G48" s="69"/>
      <c r="H48" s="70" t="s">
        <v>25</v>
      </c>
      <c r="I48" s="71"/>
      <c r="J48" s="71"/>
      <c r="K48" s="71"/>
      <c r="L48" s="71"/>
      <c r="M48" s="72"/>
    </row>
    <row r="49" spans="1:13" ht="48" customHeight="1" thickTop="1">
      <c r="A49" s="1"/>
      <c r="B49" s="4"/>
      <c r="C49" s="25" t="s">
        <v>14</v>
      </c>
      <c r="D49" s="5" t="s">
        <v>6</v>
      </c>
      <c r="E49" s="5" t="s">
        <v>9</v>
      </c>
      <c r="F49" s="5" t="s">
        <v>10</v>
      </c>
      <c r="G49" s="6" t="s">
        <v>0</v>
      </c>
      <c r="H49" s="4"/>
      <c r="I49" s="25" t="s">
        <v>14</v>
      </c>
      <c r="J49" s="5" t="s">
        <v>6</v>
      </c>
      <c r="K49" s="5" t="s">
        <v>9</v>
      </c>
      <c r="L49" s="5" t="s">
        <v>10</v>
      </c>
      <c r="M49" s="6" t="s">
        <v>0</v>
      </c>
    </row>
    <row r="50" spans="1:13" ht="15.75">
      <c r="A50" s="13">
        <v>0.4708333333333334</v>
      </c>
      <c r="B50" s="7" t="s">
        <v>1</v>
      </c>
      <c r="C50" s="41"/>
      <c r="D50" s="51" t="s">
        <v>45</v>
      </c>
      <c r="E50" s="31">
        <v>2.5</v>
      </c>
      <c r="F50" s="32">
        <v>10.6</v>
      </c>
      <c r="G50" s="34">
        <f>IF(ISBLANK(F50),0,IF(LEFT(B50)="D",F50*$L$3/113+($L$4-$L$5),F50*$F$3/113+($F$4-$F$5)))</f>
        <v>10.656637168141598</v>
      </c>
      <c r="H50" s="7" t="s">
        <v>1</v>
      </c>
      <c r="I50" s="41"/>
      <c r="J50" s="51" t="s">
        <v>97</v>
      </c>
      <c r="K50" s="38"/>
      <c r="L50" s="31">
        <v>17.1</v>
      </c>
      <c r="M50" s="34">
        <f>IF(ISBLANK(L50),0,IF(LEFT(H50)="D",L50*$L$3/113+($L$4-$L$5),L50*$F$3/113+($F$4-$F$5)))</f>
        <v>17.559292035398236</v>
      </c>
    </row>
    <row r="51" spans="1:13" ht="15.75">
      <c r="A51" s="13">
        <v>0.4763888888888889</v>
      </c>
      <c r="B51" s="7" t="s">
        <v>2</v>
      </c>
      <c r="C51" s="41"/>
      <c r="D51" s="52" t="s">
        <v>119</v>
      </c>
      <c r="E51" s="32"/>
      <c r="F51" s="31">
        <v>18</v>
      </c>
      <c r="G51" s="34">
        <f>IF(ISBLANK(F51),0,IF(LEFT(B51)="D",F51*$L$3/113+($L$4-$L$5),F51*$F$3/113+($F$4-$F$5)))</f>
        <v>18.515044247787618</v>
      </c>
      <c r="H51" s="7" t="s">
        <v>2</v>
      </c>
      <c r="I51" s="41"/>
      <c r="J51" s="52" t="s">
        <v>98</v>
      </c>
      <c r="K51" s="38">
        <v>2.1</v>
      </c>
      <c r="L51" s="32">
        <v>18.8</v>
      </c>
      <c r="M51" s="34">
        <f>IF(ISBLANK(L51),0,IF(LEFT(H51)="D",L51*$L$3/113+($L$4-$L$5),L51*$F$3/113+($F$4-$F$5)))</f>
        <v>19.36460176991151</v>
      </c>
    </row>
    <row r="52" spans="1:13" ht="15.75">
      <c r="A52" s="13">
        <v>0.48194444444444445</v>
      </c>
      <c r="B52" s="7" t="s">
        <v>3</v>
      </c>
      <c r="C52" s="41"/>
      <c r="D52" s="52" t="s">
        <v>46</v>
      </c>
      <c r="E52" s="31"/>
      <c r="F52" s="32">
        <v>12.2</v>
      </c>
      <c r="G52" s="34">
        <f>IF(ISBLANK(F52),0,IF(LEFT(B52)="D",F52*$L$3/113+($L$4-$L$5),F52*$F$3/113+($F$4-$F$5)))</f>
        <v>11.687610619469023</v>
      </c>
      <c r="H52" s="7" t="s">
        <v>3</v>
      </c>
      <c r="I52" s="41"/>
      <c r="J52" s="51" t="s">
        <v>99</v>
      </c>
      <c r="K52" s="38">
        <v>2.2</v>
      </c>
      <c r="L52" s="31">
        <v>8.2</v>
      </c>
      <c r="M52" s="34">
        <f>IF(ISBLANK(L52),0,IF(LEFT(H52)="D",L52*$L$3/113+($L$4-$L$5),L52*$F$3/113+($F$4-$F$5)))</f>
        <v>7.298230088495572</v>
      </c>
    </row>
    <row r="53" spans="1:13" ht="15.75">
      <c r="A53" s="13">
        <v>0.4875</v>
      </c>
      <c r="B53" s="7" t="s">
        <v>4</v>
      </c>
      <c r="C53" s="41"/>
      <c r="D53" s="54" t="s">
        <v>66</v>
      </c>
      <c r="E53" s="32">
        <v>2</v>
      </c>
      <c r="F53" s="33">
        <v>13.3</v>
      </c>
      <c r="G53" s="34">
        <f>IF(ISBLANK(F53),0,IF(LEFT(B53)="D",F53*$L$3/113+($L$4-$L$5),F53*$F$3/113+($F$4-$F$5)))</f>
        <v>12.894690265486723</v>
      </c>
      <c r="H53" s="7" t="s">
        <v>4</v>
      </c>
      <c r="I53" s="41"/>
      <c r="J53" s="52" t="s">
        <v>100</v>
      </c>
      <c r="K53" s="38"/>
      <c r="L53" s="32">
        <v>14.1</v>
      </c>
      <c r="M53" s="34">
        <f>IF(ISBLANK(L53),0,IF(LEFT(H53)="D",L53*$L$3/113+($L$4-$L$5),L53*$F$3/113+($F$4-$F$5)))</f>
        <v>13.772566371681412</v>
      </c>
    </row>
    <row r="54" spans="1:13" ht="16.5" thickBot="1">
      <c r="A54" s="13">
        <v>0.4930555555555556</v>
      </c>
      <c r="B54" s="8" t="s">
        <v>5</v>
      </c>
      <c r="C54" s="42"/>
      <c r="D54" s="53" t="s">
        <v>47</v>
      </c>
      <c r="E54" s="26"/>
      <c r="F54" s="26">
        <v>16.1</v>
      </c>
      <c r="G54" s="35">
        <f>IF(ISBLANK(F54),0,IF(LEFT(B54)="D",F54*$L$3/113+($L$4-$L$5),F54*$F$3/113+($F$4-$F$5)))</f>
        <v>15.967256637168141</v>
      </c>
      <c r="H54" s="8" t="s">
        <v>5</v>
      </c>
      <c r="I54" s="42"/>
      <c r="J54" s="53" t="s">
        <v>101</v>
      </c>
      <c r="K54" s="39">
        <v>2.6</v>
      </c>
      <c r="L54" s="26">
        <v>15.9</v>
      </c>
      <c r="M54" s="35">
        <f>IF(ISBLANK(L54),0,IF(LEFT(H54)="D",L54*$L$3/113+($L$4-$L$5),L54*$F$3/113+($F$4-$F$5)))</f>
        <v>15.747787610619469</v>
      </c>
    </row>
    <row r="55" spans="1:13" ht="17.25" thickBot="1" thickTop="1">
      <c r="A55" s="1"/>
      <c r="B55" s="9"/>
      <c r="C55" s="10"/>
      <c r="D55" s="14"/>
      <c r="E55" s="40">
        <f>SUM(E50:E54)</f>
        <v>4.5</v>
      </c>
      <c r="F55" s="20"/>
      <c r="G55" s="21"/>
      <c r="H55" s="21"/>
      <c r="I55" s="21"/>
      <c r="J55" s="22"/>
      <c r="K55" s="40">
        <f>SUM(K50:K54)</f>
        <v>6.9</v>
      </c>
      <c r="L55" s="11"/>
      <c r="M55" s="9"/>
    </row>
    <row r="56" spans="1:13" ht="16.5" thickTop="1">
      <c r="A56" s="1"/>
      <c r="B56" s="9"/>
      <c r="C56" s="10"/>
      <c r="D56" s="14"/>
      <c r="E56" s="19"/>
      <c r="F56" s="20"/>
      <c r="G56" s="21"/>
      <c r="H56" s="21"/>
      <c r="I56" s="21"/>
      <c r="J56" s="22"/>
      <c r="K56" s="19"/>
      <c r="L56" s="11"/>
      <c r="M56" s="9"/>
    </row>
    <row r="57" spans="1:13" ht="16.5" thickBot="1">
      <c r="A57" s="66" t="s">
        <v>37</v>
      </c>
      <c r="B57" s="6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9.5" thickBot="1" thickTop="1">
      <c r="A58" s="1"/>
      <c r="B58" s="67" t="s">
        <v>30</v>
      </c>
      <c r="C58" s="68"/>
      <c r="D58" s="68"/>
      <c r="E58" s="68"/>
      <c r="F58" s="68"/>
      <c r="G58" s="69"/>
      <c r="H58" s="70" t="s">
        <v>31</v>
      </c>
      <c r="I58" s="71"/>
      <c r="J58" s="71"/>
      <c r="K58" s="71"/>
      <c r="L58" s="71"/>
      <c r="M58" s="72"/>
    </row>
    <row r="59" spans="1:13" ht="52.5" thickTop="1">
      <c r="A59" s="1"/>
      <c r="B59" s="4"/>
      <c r="C59" s="25" t="s">
        <v>14</v>
      </c>
      <c r="D59" s="5" t="s">
        <v>6</v>
      </c>
      <c r="E59" s="5" t="s">
        <v>9</v>
      </c>
      <c r="F59" s="5" t="s">
        <v>10</v>
      </c>
      <c r="G59" s="6" t="s">
        <v>0</v>
      </c>
      <c r="H59" s="4"/>
      <c r="I59" s="25" t="s">
        <v>14</v>
      </c>
      <c r="J59" s="5" t="s">
        <v>6</v>
      </c>
      <c r="K59" s="5" t="s">
        <v>9</v>
      </c>
      <c r="L59" s="5" t="s">
        <v>10</v>
      </c>
      <c r="M59" s="6" t="s">
        <v>0</v>
      </c>
    </row>
    <row r="60" spans="1:13" ht="15.75">
      <c r="A60" s="13">
        <v>0.5</v>
      </c>
      <c r="B60" s="7" t="s">
        <v>1</v>
      </c>
      <c r="C60" s="41"/>
      <c r="D60" s="55" t="s">
        <v>48</v>
      </c>
      <c r="E60" s="38">
        <v>2.2</v>
      </c>
      <c r="F60" s="32">
        <v>12</v>
      </c>
      <c r="G60" s="34">
        <f>IF(ISBLANK(F60),0,IF(LEFT(B60)="D",F60*$L$3/113+($L$4-$L$5),F60*$F$3/113+($F$4-$F$5)))</f>
        <v>12.143362831858413</v>
      </c>
      <c r="H60" s="7" t="s">
        <v>1</v>
      </c>
      <c r="I60" s="41"/>
      <c r="J60" s="51" t="s">
        <v>102</v>
      </c>
      <c r="K60" s="38"/>
      <c r="L60" s="31">
        <v>12</v>
      </c>
      <c r="M60" s="34">
        <f>IF(ISBLANK(L60),0,IF(LEFT(H60)="D",L60*$L$3/113+($L$4-$L$5),L60*$F$3/113+($F$4-$F$5)))</f>
        <v>12.143362831858413</v>
      </c>
    </row>
    <row r="61" spans="1:13" ht="15.75">
      <c r="A61" s="13">
        <v>0.5055555555555555</v>
      </c>
      <c r="B61" s="7" t="s">
        <v>2</v>
      </c>
      <c r="C61" s="41"/>
      <c r="D61" s="55" t="s">
        <v>49</v>
      </c>
      <c r="E61" s="38">
        <v>2.6</v>
      </c>
      <c r="F61" s="31">
        <v>13</v>
      </c>
      <c r="G61" s="34">
        <f>IF(ISBLANK(F61),0,IF(LEFT(B61)="D",F61*$L$3/113+($L$4-$L$5),F61*$F$3/113+($F$4-$F$5)))</f>
        <v>13.20530973451328</v>
      </c>
      <c r="H61" s="7" t="s">
        <v>2</v>
      </c>
      <c r="I61" s="41"/>
      <c r="J61" s="52" t="s">
        <v>103</v>
      </c>
      <c r="K61" s="38"/>
      <c r="L61" s="32">
        <v>14.3</v>
      </c>
      <c r="M61" s="34">
        <f>IF(ISBLANK(L61),0,IF(LEFT(H61)="D",L61*$L$3/113+($L$4-$L$5),L61*$F$3/113+($F$4-$F$5)))</f>
        <v>14.585840707964607</v>
      </c>
    </row>
    <row r="62" spans="1:13" ht="15.75">
      <c r="A62" s="13">
        <v>0.5111111111111112</v>
      </c>
      <c r="B62" s="7" t="s">
        <v>3</v>
      </c>
      <c r="C62" s="41"/>
      <c r="D62" s="52" t="s">
        <v>50</v>
      </c>
      <c r="E62" s="38">
        <v>2</v>
      </c>
      <c r="F62" s="32">
        <v>8.8</v>
      </c>
      <c r="G62" s="34">
        <f>IF(ISBLANK(F62),0,IF(LEFT(B62)="D",F62*$L$3/113+($L$4-$L$5),F62*$F$3/113+($F$4-$F$5)))</f>
        <v>7.95663716814159</v>
      </c>
      <c r="H62" s="7" t="s">
        <v>3</v>
      </c>
      <c r="I62" s="41"/>
      <c r="J62" s="52" t="s">
        <v>104</v>
      </c>
      <c r="K62" s="38"/>
      <c r="L62" s="32">
        <v>8.1</v>
      </c>
      <c r="M62" s="34">
        <f>IF(ISBLANK(L62),0,IF(LEFT(H62)="D",L62*$L$3/113+($L$4-$L$5),L62*$F$3/113+($F$4-$F$5)))</f>
        <v>7.188495575221236</v>
      </c>
    </row>
    <row r="63" spans="1:13" ht="15.75">
      <c r="A63" s="13">
        <v>0.5166666666666667</v>
      </c>
      <c r="B63" s="7" t="s">
        <v>4</v>
      </c>
      <c r="C63" s="41"/>
      <c r="D63" s="54" t="s">
        <v>51</v>
      </c>
      <c r="E63" s="38"/>
      <c r="F63" s="33">
        <v>11.8</v>
      </c>
      <c r="G63" s="34">
        <f>IF(ISBLANK(F63),0,IF(LEFT(B63)="D",F63*$L$3/113+($L$4-$L$5),F63*$F$3/113+($F$4-$F$5)))</f>
        <v>11.24867256637168</v>
      </c>
      <c r="H63" s="7" t="s">
        <v>4</v>
      </c>
      <c r="I63" s="41"/>
      <c r="J63" s="52" t="s">
        <v>105</v>
      </c>
      <c r="K63" s="38">
        <v>2.4</v>
      </c>
      <c r="L63" s="32">
        <v>10.9</v>
      </c>
      <c r="M63" s="34">
        <f>IF(ISBLANK(L63),0,IF(LEFT(H63)="D",L63*$L$3/113+($L$4-$L$5),L63*$F$3/113+($F$4-$F$5)))</f>
        <v>10.261061946902654</v>
      </c>
    </row>
    <row r="64" spans="1:13" ht="16.5" thickBot="1">
      <c r="A64" s="13">
        <v>0.5222222222222223</v>
      </c>
      <c r="B64" s="8" t="s">
        <v>5</v>
      </c>
      <c r="C64" s="42"/>
      <c r="D64" s="53" t="s">
        <v>52</v>
      </c>
      <c r="E64" s="39"/>
      <c r="F64" s="26">
        <v>12</v>
      </c>
      <c r="G64" s="35">
        <f>IF(ISBLANK(F64),0,IF(LEFT(B64)="D",F64*$L$3/113+($L$4-$L$5),F64*$F$3/113+($F$4-$F$5)))</f>
        <v>11.46814159292035</v>
      </c>
      <c r="H64" s="8" t="s">
        <v>5</v>
      </c>
      <c r="I64" s="42"/>
      <c r="J64" s="53" t="s">
        <v>106</v>
      </c>
      <c r="K64" s="39">
        <v>2</v>
      </c>
      <c r="L64" s="26">
        <v>11</v>
      </c>
      <c r="M64" s="35">
        <f>IF(ISBLANK(L64),0,IF(LEFT(H64)="D",L64*$L$3/113+($L$4-$L$5),L64*$F$3/113+($F$4-$F$5)))</f>
        <v>10.370796460176988</v>
      </c>
    </row>
    <row r="65" spans="1:13" ht="17.25" thickBot="1" thickTop="1">
      <c r="A65" s="1"/>
      <c r="B65" s="9"/>
      <c r="C65" s="10"/>
      <c r="D65" s="14"/>
      <c r="E65" s="40">
        <f>SUM(E60:E64)</f>
        <v>6.800000000000001</v>
      </c>
      <c r="F65" s="20"/>
      <c r="G65" s="21"/>
      <c r="H65" s="21"/>
      <c r="I65" s="21"/>
      <c r="J65" s="22"/>
      <c r="K65" s="40">
        <f>SUM(K60:K64)</f>
        <v>4.4</v>
      </c>
      <c r="L65" s="11"/>
      <c r="M65" s="9"/>
    </row>
    <row r="66" spans="1:13" ht="16.5" thickTop="1">
      <c r="A66" s="1"/>
      <c r="B66" s="9"/>
      <c r="C66" s="10"/>
      <c r="D66" s="14"/>
      <c r="E66" s="19"/>
      <c r="F66" s="11"/>
      <c r="G66" s="9"/>
      <c r="H66" s="9"/>
      <c r="I66" s="9"/>
      <c r="J66" s="12"/>
      <c r="K66" s="19"/>
      <c r="L66" s="11"/>
      <c r="M66" s="9"/>
    </row>
    <row r="67" spans="1:13" ht="16.5" thickBot="1">
      <c r="A67" s="66" t="s">
        <v>38</v>
      </c>
      <c r="B67" s="6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9.5" thickBot="1" thickTop="1">
      <c r="A68" s="1"/>
      <c r="B68" s="67" t="s">
        <v>28</v>
      </c>
      <c r="C68" s="68"/>
      <c r="D68" s="68"/>
      <c r="E68" s="68"/>
      <c r="F68" s="68"/>
      <c r="G68" s="69"/>
      <c r="H68" s="70" t="s">
        <v>29</v>
      </c>
      <c r="I68" s="71"/>
      <c r="J68" s="71"/>
      <c r="K68" s="71"/>
      <c r="L68" s="71"/>
      <c r="M68" s="72"/>
    </row>
    <row r="69" spans="1:13" ht="46.5" customHeight="1" thickTop="1">
      <c r="A69" s="1"/>
      <c r="B69" s="4"/>
      <c r="C69" s="25" t="s">
        <v>14</v>
      </c>
      <c r="D69" s="5" t="s">
        <v>6</v>
      </c>
      <c r="E69" s="5" t="s">
        <v>9</v>
      </c>
      <c r="F69" s="5" t="s">
        <v>10</v>
      </c>
      <c r="G69" s="6" t="s">
        <v>0</v>
      </c>
      <c r="H69" s="4"/>
      <c r="I69" s="25" t="s">
        <v>14</v>
      </c>
      <c r="J69" s="5" t="s">
        <v>6</v>
      </c>
      <c r="K69" s="5" t="s">
        <v>9</v>
      </c>
      <c r="L69" s="5" t="s">
        <v>10</v>
      </c>
      <c r="M69" s="6" t="s">
        <v>0</v>
      </c>
    </row>
    <row r="70" spans="1:13" ht="15.75">
      <c r="A70" s="13">
        <v>0.5291666666666667</v>
      </c>
      <c r="B70" s="7" t="s">
        <v>1</v>
      </c>
      <c r="C70" s="41"/>
      <c r="D70" s="55" t="s">
        <v>107</v>
      </c>
      <c r="E70" s="38"/>
      <c r="F70" s="32">
        <v>8.8</v>
      </c>
      <c r="G70" s="34">
        <f>IF(ISBLANK(F70),0,IF(LEFT(B70)="D",F70*$L$3/113+($L$4-$L$5),F70*$F$3/113+($F$4-$F$5)))</f>
        <v>8.745132743362838</v>
      </c>
      <c r="H70" s="7" t="s">
        <v>1</v>
      </c>
      <c r="I70" s="41"/>
      <c r="J70" s="51" t="s">
        <v>68</v>
      </c>
      <c r="K70" s="38">
        <v>2.4</v>
      </c>
      <c r="L70" s="31">
        <v>7.1</v>
      </c>
      <c r="M70" s="34">
        <f>IF(ISBLANK(L70),0,IF(LEFT(H70)="D",L70*$L$3/113+($L$4-$L$5),L70*$F$3/113+($F$4-$F$5)))</f>
        <v>6.939823008849563</v>
      </c>
    </row>
    <row r="71" spans="1:13" ht="15.75">
      <c r="A71" s="13">
        <v>0.5347222222222222</v>
      </c>
      <c r="B71" s="7" t="s">
        <v>2</v>
      </c>
      <c r="C71" s="41"/>
      <c r="D71" s="55" t="s">
        <v>108</v>
      </c>
      <c r="E71" s="38">
        <v>2.5</v>
      </c>
      <c r="F71" s="31">
        <v>8.9</v>
      </c>
      <c r="G71" s="34">
        <f>IF(ISBLANK(F71),0,IF(LEFT(B71)="D",F71*$L$3/113+($L$4-$L$5),F71*$F$3/113+($F$4-$F$5)))</f>
        <v>8.851327433628324</v>
      </c>
      <c r="H71" s="7" t="s">
        <v>2</v>
      </c>
      <c r="I71" s="41"/>
      <c r="J71" s="52" t="s">
        <v>69</v>
      </c>
      <c r="K71" s="38"/>
      <c r="L71" s="32">
        <v>10.6</v>
      </c>
      <c r="M71" s="34">
        <f>IF(ISBLANK(L71),0,IF(LEFT(H71)="D",L71*$L$3/113+($L$4-$L$5),L71*$F$3/113+($F$4-$F$5)))</f>
        <v>10.656637168141598</v>
      </c>
    </row>
    <row r="72" spans="1:13" ht="15.75">
      <c r="A72" s="13">
        <v>0.5402777777777777</v>
      </c>
      <c r="B72" s="7" t="s">
        <v>3</v>
      </c>
      <c r="C72" s="41"/>
      <c r="D72" s="52" t="s">
        <v>109</v>
      </c>
      <c r="E72" s="38"/>
      <c r="F72" s="32">
        <v>6.9</v>
      </c>
      <c r="G72" s="34">
        <f>IF(ISBLANK(F72),0,IF(LEFT(B72)="D",F72*$L$3/113+($L$4-$L$5),F72*$F$3/113+($F$4-$F$5)))</f>
        <v>5.871681415929201</v>
      </c>
      <c r="H72" s="7" t="s">
        <v>3</v>
      </c>
      <c r="I72" s="41"/>
      <c r="J72" s="51" t="s">
        <v>70</v>
      </c>
      <c r="K72" s="38">
        <v>2.4</v>
      </c>
      <c r="L72" s="31">
        <v>5.2</v>
      </c>
      <c r="M72" s="34">
        <f>IF(ISBLANK(L72),0,IF(LEFT(H72)="D",L72*$L$3/113+($L$4-$L$5),L72*$F$3/113+($F$4-$F$5)))</f>
        <v>4.006194690265485</v>
      </c>
    </row>
    <row r="73" spans="1:13" ht="15.75">
      <c r="A73" s="13">
        <v>0.5458333333333333</v>
      </c>
      <c r="B73" s="7" t="s">
        <v>4</v>
      </c>
      <c r="C73" s="41"/>
      <c r="D73" s="54" t="s">
        <v>110</v>
      </c>
      <c r="E73" s="38"/>
      <c r="F73" s="33">
        <v>8.9</v>
      </c>
      <c r="G73" s="34">
        <f>IF(ISBLANK(F73),0,IF(LEFT(B73)="D",F73*$L$3/113+($L$4-$L$5),F73*$F$3/113+($F$4-$F$5)))</f>
        <v>8.066371681415928</v>
      </c>
      <c r="H73" s="7" t="s">
        <v>4</v>
      </c>
      <c r="I73" s="41"/>
      <c r="J73" s="52" t="s">
        <v>95</v>
      </c>
      <c r="K73" s="38">
        <v>2.5</v>
      </c>
      <c r="L73" s="32">
        <v>7.9</v>
      </c>
      <c r="M73" s="34">
        <f>IF(ISBLANK(L73),0,IF(LEFT(H73)="D",L73*$L$3/113+($L$4-$L$5),L73*$F$3/113+($F$4-$F$5)))</f>
        <v>6.969026548672563</v>
      </c>
    </row>
    <row r="74" spans="1:13" ht="16.5" thickBot="1">
      <c r="A74" s="13">
        <v>0.5513888888888888</v>
      </c>
      <c r="B74" s="8" t="s">
        <v>5</v>
      </c>
      <c r="C74" s="42"/>
      <c r="D74" s="53" t="s">
        <v>111</v>
      </c>
      <c r="E74" s="39"/>
      <c r="F74" s="26">
        <v>11.1</v>
      </c>
      <c r="G74" s="35">
        <f>IF(ISBLANK(F74),0,IF(LEFT(B74)="D",F74*$L$3/113+($L$4-$L$5),F74*$F$3/113+($F$4-$F$5)))</f>
        <v>10.480530973451323</v>
      </c>
      <c r="H74" s="8" t="s">
        <v>5</v>
      </c>
      <c r="I74" s="42"/>
      <c r="J74" s="53" t="s">
        <v>117</v>
      </c>
      <c r="K74" s="39">
        <v>2.5</v>
      </c>
      <c r="L74" s="26">
        <v>9.4</v>
      </c>
      <c r="M74" s="35">
        <f>IF(ISBLANK(L74),0,IF(LEFT(H74)="D",L74*$L$3/113+($L$4-$L$5),L74*$F$3/113+($F$4-$F$5)))</f>
        <v>8.615044247787608</v>
      </c>
    </row>
    <row r="75" spans="1:13" ht="17.25" thickBot="1" thickTop="1">
      <c r="A75" s="1"/>
      <c r="B75" s="9"/>
      <c r="C75" s="10"/>
      <c r="D75" s="14"/>
      <c r="E75" s="40">
        <f>SUM(E70:E74)</f>
        <v>2.5</v>
      </c>
      <c r="F75" s="20"/>
      <c r="G75" s="21"/>
      <c r="H75" s="21"/>
      <c r="I75" s="21"/>
      <c r="J75" s="22"/>
      <c r="K75" s="40">
        <f>SUM(K70:K74)</f>
        <v>9.8</v>
      </c>
      <c r="L75" s="11"/>
      <c r="M75" s="9"/>
    </row>
    <row r="76" spans="1:13" ht="16.5" thickTop="1">
      <c r="A76" s="1"/>
      <c r="B76" s="9"/>
      <c r="C76" s="10"/>
      <c r="D76" s="14"/>
      <c r="E76" s="19"/>
      <c r="F76" s="11"/>
      <c r="G76" s="9"/>
      <c r="H76" s="9"/>
      <c r="I76" s="9"/>
      <c r="J76" s="12"/>
      <c r="K76" s="19"/>
      <c r="L76" s="11"/>
      <c r="M76" s="9"/>
    </row>
    <row r="77" spans="1:13" ht="16.5" thickBot="1">
      <c r="A77" s="66" t="s">
        <v>39</v>
      </c>
      <c r="B77" s="6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9.5" thickBot="1" thickTop="1">
      <c r="A78" s="1"/>
      <c r="B78" s="67" t="s">
        <v>26</v>
      </c>
      <c r="C78" s="68"/>
      <c r="D78" s="68"/>
      <c r="E78" s="68"/>
      <c r="F78" s="68"/>
      <c r="G78" s="69"/>
      <c r="H78" s="70" t="s">
        <v>27</v>
      </c>
      <c r="I78" s="71"/>
      <c r="J78" s="71"/>
      <c r="K78" s="71"/>
      <c r="L78" s="71"/>
      <c r="M78" s="72"/>
    </row>
    <row r="79" spans="1:13" ht="46.5" customHeight="1" thickTop="1">
      <c r="A79" s="1"/>
      <c r="B79" s="4"/>
      <c r="C79" s="25" t="s">
        <v>14</v>
      </c>
      <c r="D79" s="5" t="s">
        <v>6</v>
      </c>
      <c r="E79" s="5" t="s">
        <v>9</v>
      </c>
      <c r="F79" s="5" t="s">
        <v>10</v>
      </c>
      <c r="G79" s="6" t="s">
        <v>0</v>
      </c>
      <c r="H79" s="4"/>
      <c r="I79" s="25" t="s">
        <v>14</v>
      </c>
      <c r="J79" s="5" t="s">
        <v>6</v>
      </c>
      <c r="K79" s="5" t="s">
        <v>9</v>
      </c>
      <c r="L79" s="5" t="s">
        <v>10</v>
      </c>
      <c r="M79" s="6" t="s">
        <v>0</v>
      </c>
    </row>
    <row r="80" spans="1:13" ht="15.75">
      <c r="A80" s="13">
        <v>0.5583333333333333</v>
      </c>
      <c r="B80" s="7" t="s">
        <v>1</v>
      </c>
      <c r="C80" s="41"/>
      <c r="D80" s="56" t="s">
        <v>53</v>
      </c>
      <c r="E80" s="48"/>
      <c r="F80" s="32">
        <v>16.4</v>
      </c>
      <c r="G80" s="34">
        <f>IF(ISBLANK(F80),0,IF(LEFT(B80)="D",F80*$L$3/113+($L$4-$L$5),F80*$F$3/113+($F$4-$F$5)))</f>
        <v>16.815929203539827</v>
      </c>
      <c r="H80" s="7" t="s">
        <v>1</v>
      </c>
      <c r="I80" s="41"/>
      <c r="J80" s="51" t="s">
        <v>71</v>
      </c>
      <c r="K80" s="38">
        <v>2.4</v>
      </c>
      <c r="L80" s="31">
        <v>14.4</v>
      </c>
      <c r="M80" s="34">
        <f>IF(ISBLANK(L80),0,IF(LEFT(H80)="D",L80*$L$3/113+($L$4-$L$5),L80*$F$3/113+($F$4-$F$5)))</f>
        <v>14.692035398230095</v>
      </c>
    </row>
    <row r="81" spans="1:13" ht="15.75">
      <c r="A81" s="13">
        <v>0.5638888888888889</v>
      </c>
      <c r="B81" s="7" t="s">
        <v>2</v>
      </c>
      <c r="C81" s="41"/>
      <c r="D81" s="56" t="s">
        <v>118</v>
      </c>
      <c r="E81" s="48"/>
      <c r="F81" s="31">
        <v>19</v>
      </c>
      <c r="G81" s="34">
        <f>IF(ISBLANK(F81),0,IF(LEFT(B81)="D",F81*$L$3/113+($L$4-$L$5),F81*$F$3/113+($F$4-$F$5)))</f>
        <v>19.576991150442485</v>
      </c>
      <c r="H81" s="7" t="s">
        <v>2</v>
      </c>
      <c r="I81" s="41"/>
      <c r="J81" s="52" t="s">
        <v>72</v>
      </c>
      <c r="K81" s="38">
        <v>2</v>
      </c>
      <c r="L81" s="32">
        <v>21.6</v>
      </c>
      <c r="M81" s="34">
        <f>IF(ISBLANK(L81),0,IF(LEFT(H81)="D",L81*$L$3/113+($L$4-$L$5),L81*$F$3/113+($F$4-$F$5)))</f>
        <v>22.33805309734514</v>
      </c>
    </row>
    <row r="82" spans="1:13" ht="15.75">
      <c r="A82" s="13">
        <v>0.5694444444444444</v>
      </c>
      <c r="B82" s="7" t="s">
        <v>3</v>
      </c>
      <c r="C82" s="41"/>
      <c r="D82" s="56" t="s">
        <v>55</v>
      </c>
      <c r="E82" s="48">
        <v>2.6</v>
      </c>
      <c r="F82" s="32">
        <v>5.7</v>
      </c>
      <c r="G82" s="34">
        <f>IF(ISBLANK(F82),0,IF(LEFT(B82)="D",F82*$L$3/113+($L$4-$L$5),F82*$F$3/113+($F$4-$F$5)))</f>
        <v>4.5548672566371655</v>
      </c>
      <c r="H82" s="7" t="s">
        <v>3</v>
      </c>
      <c r="I82" s="41"/>
      <c r="J82" s="51" t="s">
        <v>73</v>
      </c>
      <c r="K82" s="38"/>
      <c r="L82" s="31">
        <v>13.9</v>
      </c>
      <c r="M82" s="34">
        <f>IF(ISBLANK(L82),0,IF(LEFT(H82)="D",L82*$L$3/113+($L$4-$L$5),L82*$F$3/113+($F$4-$F$5)))</f>
        <v>13.553097345132741</v>
      </c>
    </row>
    <row r="83" spans="1:13" ht="15.75">
      <c r="A83" s="13">
        <v>0.5750000000000001</v>
      </c>
      <c r="B83" s="7" t="s">
        <v>4</v>
      </c>
      <c r="C83" s="41"/>
      <c r="D83" s="56" t="s">
        <v>54</v>
      </c>
      <c r="E83" s="48">
        <v>2.3</v>
      </c>
      <c r="F83" s="33">
        <v>8.5</v>
      </c>
      <c r="G83" s="34">
        <f>IF(ISBLANK(F83),0,IF(LEFT(B83)="D",F83*$L$3/113+($L$4-$L$5),F83*$F$3/113+($F$4-$F$5)))</f>
        <v>7.627433628318581</v>
      </c>
      <c r="H83" s="7" t="s">
        <v>4</v>
      </c>
      <c r="I83" s="41"/>
      <c r="J83" s="58" t="s">
        <v>74</v>
      </c>
      <c r="K83" s="38"/>
      <c r="L83" s="32">
        <v>16.6</v>
      </c>
      <c r="M83" s="34">
        <f>IF(ISBLANK(L83),0,IF(LEFT(H83)="D",L83*$L$3/113+($L$4-$L$5),L83*$F$3/113+($F$4-$F$5)))</f>
        <v>16.51592920353982</v>
      </c>
    </row>
    <row r="84" spans="1:13" ht="16.5" thickBot="1">
      <c r="A84" s="13">
        <v>0.5805555555555556</v>
      </c>
      <c r="B84" s="8" t="s">
        <v>5</v>
      </c>
      <c r="C84" s="42"/>
      <c r="D84" s="57" t="s">
        <v>67</v>
      </c>
      <c r="E84" s="50"/>
      <c r="F84" s="26">
        <v>11.7</v>
      </c>
      <c r="G84" s="35">
        <f>IF(ISBLANK(F84),0,IF(LEFT(B84)="D",F84*$L$3/113+($L$4-$L$5),F84*$F$3/113+($F$4-$F$5)))</f>
        <v>11.138938053097341</v>
      </c>
      <c r="H84" s="8" t="s">
        <v>5</v>
      </c>
      <c r="I84" s="42"/>
      <c r="J84" s="53" t="s">
        <v>75</v>
      </c>
      <c r="K84" s="47">
        <v>2.3</v>
      </c>
      <c r="L84" s="26">
        <v>18.1</v>
      </c>
      <c r="M84" s="35">
        <f>IF(ISBLANK(L84),0,IF(LEFT(H84)="D",L84*$L$3/113+($L$4-$L$5),L84*$F$3/113+($F$4-$F$5)))</f>
        <v>18.161946902654865</v>
      </c>
    </row>
    <row r="85" spans="1:13" ht="17.25" thickBot="1" thickTop="1">
      <c r="A85" s="1"/>
      <c r="B85" s="9"/>
      <c r="C85" s="10"/>
      <c r="D85" s="14" t="s">
        <v>120</v>
      </c>
      <c r="E85" s="49">
        <f>SUM(E80:E84)</f>
        <v>4.9</v>
      </c>
      <c r="F85" s="20"/>
      <c r="G85" s="21"/>
      <c r="H85" s="21"/>
      <c r="I85" s="21"/>
      <c r="J85" s="22"/>
      <c r="K85" s="49">
        <f>SUM(K80:K84)</f>
        <v>6.7</v>
      </c>
      <c r="L85" s="11"/>
      <c r="M85" s="9"/>
    </row>
    <row r="86" spans="1:13" ht="16.5" thickTop="1">
      <c r="A86" s="1"/>
      <c r="B86" s="9"/>
      <c r="C86" s="10"/>
      <c r="D86" s="18"/>
      <c r="E86" s="17"/>
      <c r="F86" s="11"/>
      <c r="G86" s="9"/>
      <c r="H86" s="9"/>
      <c r="I86" s="9"/>
      <c r="J86" s="12"/>
      <c r="K86" s="17"/>
      <c r="L86" s="11"/>
      <c r="M86" s="9"/>
    </row>
  </sheetData>
  <sheetProtection/>
  <mergeCells count="31">
    <mergeCell ref="A4:B4"/>
    <mergeCell ref="D4:E4"/>
    <mergeCell ref="J4:K4"/>
    <mergeCell ref="A1:M1"/>
    <mergeCell ref="A3:B3"/>
    <mergeCell ref="D3:E3"/>
    <mergeCell ref="J3:K3"/>
    <mergeCell ref="B38:G38"/>
    <mergeCell ref="H38:M38"/>
    <mergeCell ref="A7:B7"/>
    <mergeCell ref="B8:G8"/>
    <mergeCell ref="H8:M8"/>
    <mergeCell ref="A17:B17"/>
    <mergeCell ref="B18:G18"/>
    <mergeCell ref="H18:M18"/>
    <mergeCell ref="A27:B27"/>
    <mergeCell ref="B28:G28"/>
    <mergeCell ref="H28:M28"/>
    <mergeCell ref="A37:B37"/>
    <mergeCell ref="B78:G78"/>
    <mergeCell ref="H78:M78"/>
    <mergeCell ref="A47:B47"/>
    <mergeCell ref="B48:G48"/>
    <mergeCell ref="H48:M48"/>
    <mergeCell ref="A57:B57"/>
    <mergeCell ref="B58:G58"/>
    <mergeCell ref="H58:M58"/>
    <mergeCell ref="A67:B67"/>
    <mergeCell ref="B68:G68"/>
    <mergeCell ref="H68:M68"/>
    <mergeCell ref="A77:B77"/>
  </mergeCells>
  <conditionalFormatting sqref="C60:C64 I60:I64 I70:I74 C70:C74 C80:C84 I80:I84 C50:C54 I50:I54 C40:C44 I40:I44 C30:C34 I30:I34 C20:C24 I20:I24 C10:C14 I10:I14">
    <cfRule type="cellIs" priority="45" dxfId="4" operator="greaterThan" stopIfTrue="1">
      <formula>0</formula>
    </cfRule>
  </conditionalFormatting>
  <conditionalFormatting sqref="E50:E54 E60:E64 E70:E74 E80:E84 K40:K44 K50:K54 K70:K74 E30:E34 K30:K34 E20:E24 K20:K24 K10:K14 E10:E14 K80:K84 E40:E44 K60:K64">
    <cfRule type="cellIs" priority="43" dxfId="1" operator="equal" stopIfTrue="1">
      <formula>2</formula>
    </cfRule>
    <cfRule type="cellIs" priority="44" dxfId="0" operator="equal" stopIfTrue="1">
      <formula>1</formula>
    </cfRule>
  </conditionalFormatting>
  <conditionalFormatting sqref="E50:E54 E60:E64 E70:E74 E80:E84 K40:K44 K50:K54 K70:K74 E30:E34 K30:K34 E20:E24 K20:K24 K10:K14 E10:E14 K80:K84 E40:E44 K60:K64">
    <cfRule type="cellIs" priority="41" dxfId="1" operator="greaterThanOrEqual" stopIfTrue="1">
      <formula>2</formula>
    </cfRule>
    <cfRule type="cellIs" priority="42" dxfId="0" operator="equal" stopIfTrue="1">
      <formula>1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SOUCHON</dc:creator>
  <cp:keywords/>
  <dc:description/>
  <cp:lastModifiedBy>Jean-Noël Bridon</cp:lastModifiedBy>
  <cp:lastPrinted>2018-06-02T06:00:06Z</cp:lastPrinted>
  <dcterms:created xsi:type="dcterms:W3CDTF">2004-03-13T14:11:06Z</dcterms:created>
  <dcterms:modified xsi:type="dcterms:W3CDTF">2018-06-19T18:44:57Z</dcterms:modified>
  <cp:category/>
  <cp:version/>
  <cp:contentType/>
  <cp:contentStatus/>
</cp:coreProperties>
</file>